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13_ncr:1_{E6A4EE2C-E6FC-47DA-9505-05C7B9D918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alisi prezz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77" i="3" l="1"/>
  <c r="F2778" i="3" s="1"/>
  <c r="F2765" i="3"/>
  <c r="F2766" i="3" s="1"/>
  <c r="F2752" i="3"/>
  <c r="F2753" i="3" s="1"/>
  <c r="F2740" i="3"/>
  <c r="F2741" i="3" s="1"/>
  <c r="F2727" i="3"/>
  <c r="F2728" i="3" s="1"/>
  <c r="F2715" i="3"/>
  <c r="F2716" i="3" s="1"/>
  <c r="F2717" i="3" s="1"/>
  <c r="F2702" i="3"/>
  <c r="F2703" i="3" s="1"/>
  <c r="F2690" i="3"/>
  <c r="F2691" i="3" s="1"/>
  <c r="F2692" i="3" s="1"/>
  <c r="F2677" i="3"/>
  <c r="F2678" i="3" s="1"/>
  <c r="F2665" i="3"/>
  <c r="F2666" i="3" s="1"/>
  <c r="F2652" i="3"/>
  <c r="F2653" i="3" s="1"/>
  <c r="F2640" i="3"/>
  <c r="F2641" i="3" s="1"/>
  <c r="F2627" i="3"/>
  <c r="F2628" i="3" s="1"/>
  <c r="F2615" i="3"/>
  <c r="F2616" i="3" s="1"/>
  <c r="F2602" i="3"/>
  <c r="F2603" i="3" s="1"/>
  <c r="F2590" i="3"/>
  <c r="F2591" i="3" s="1"/>
  <c r="F2575" i="3"/>
  <c r="F2576" i="3" s="1"/>
  <c r="F2563" i="3"/>
  <c r="F2564" i="3" s="1"/>
  <c r="F2550" i="3"/>
  <c r="F2551" i="3" s="1"/>
  <c r="F2538" i="3"/>
  <c r="F2539" i="3" s="1"/>
  <c r="F2525" i="3"/>
  <c r="F2526" i="3" s="1"/>
  <c r="F2513" i="3"/>
  <c r="F2514" i="3" s="1"/>
  <c r="F2515" i="3" s="1"/>
  <c r="F2500" i="3"/>
  <c r="F2501" i="3" s="1"/>
  <c r="F2488" i="3"/>
  <c r="F2489" i="3" s="1"/>
  <c r="F2475" i="3"/>
  <c r="F2476" i="3" s="1"/>
  <c r="F2463" i="3"/>
  <c r="F2464" i="3" s="1"/>
  <c r="F2450" i="3"/>
  <c r="F2451" i="3" s="1"/>
  <c r="F2438" i="3"/>
  <c r="F2439" i="3" s="1"/>
  <c r="F2425" i="3"/>
  <c r="F2426" i="3" s="1"/>
  <c r="F2413" i="3"/>
  <c r="F2414" i="3" s="1"/>
  <c r="F2400" i="3"/>
  <c r="F2401" i="3" s="1"/>
  <c r="F2388" i="3"/>
  <c r="F2389" i="3" s="1"/>
  <c r="F2375" i="3"/>
  <c r="F2376" i="3" s="1"/>
  <c r="F2363" i="3"/>
  <c r="F2364" i="3" s="1"/>
  <c r="F2365" i="3" s="1"/>
  <c r="F2350" i="3"/>
  <c r="F2351" i="3" s="1"/>
  <c r="F2338" i="3"/>
  <c r="F2339" i="3" s="1"/>
  <c r="F2325" i="3"/>
  <c r="F2326" i="3" s="1"/>
  <c r="F2313" i="3"/>
  <c r="F2314" i="3" s="1"/>
  <c r="F2300" i="3"/>
  <c r="F2301" i="3" s="1"/>
  <c r="F2288" i="3"/>
  <c r="F2289" i="3" s="1"/>
  <c r="F2275" i="3"/>
  <c r="F2276" i="3" s="1"/>
  <c r="F2263" i="3"/>
  <c r="F2264" i="3" s="1"/>
  <c r="F2250" i="3"/>
  <c r="F2251" i="3" s="1"/>
  <c r="F2238" i="3"/>
  <c r="F2239" i="3" s="1"/>
  <c r="F2225" i="3"/>
  <c r="F2226" i="3" s="1"/>
  <c r="F2213" i="3"/>
  <c r="F2214" i="3" s="1"/>
  <c r="F2200" i="3"/>
  <c r="F2201" i="3" s="1"/>
  <c r="F2188" i="3"/>
  <c r="F2189" i="3" s="1"/>
  <c r="F2175" i="3"/>
  <c r="F2176" i="3" s="1"/>
  <c r="F2163" i="3"/>
  <c r="F2164" i="3" s="1"/>
  <c r="F2150" i="3"/>
  <c r="F2151" i="3" s="1"/>
  <c r="F2138" i="3"/>
  <c r="F2139" i="3" s="1"/>
  <c r="F2125" i="3"/>
  <c r="F2126" i="3" s="1"/>
  <c r="F2113" i="3"/>
  <c r="F2114" i="3" s="1"/>
  <c r="F2100" i="3"/>
  <c r="F2101" i="3" s="1"/>
  <c r="F2088" i="3"/>
  <c r="F2089" i="3" s="1"/>
  <c r="F2075" i="3"/>
  <c r="F2076" i="3" s="1"/>
  <c r="F2063" i="3"/>
  <c r="F2064" i="3" s="1"/>
  <c r="F2050" i="3"/>
  <c r="F2051" i="3" s="1"/>
  <c r="F2038" i="3"/>
  <c r="F2039" i="3" s="1"/>
  <c r="F2025" i="3"/>
  <c r="F2026" i="3" s="1"/>
  <c r="F2013" i="3"/>
  <c r="F2014" i="3" s="1"/>
  <c r="F2000" i="3"/>
  <c r="F2001" i="3" s="1"/>
  <c r="F1988" i="3"/>
  <c r="F1989" i="3" s="1"/>
  <c r="F1973" i="3"/>
  <c r="F1974" i="3" s="1"/>
  <c r="F1961" i="3"/>
  <c r="F1962" i="3" s="1"/>
  <c r="F1948" i="3"/>
  <c r="F1949" i="3" s="1"/>
  <c r="F1936" i="3"/>
  <c r="F1937" i="3" s="1"/>
  <c r="F1923" i="3"/>
  <c r="F1924" i="3" s="1"/>
  <c r="F1911" i="3"/>
  <c r="F1912" i="3" s="1"/>
  <c r="F1898" i="3"/>
  <c r="F1899" i="3" s="1"/>
  <c r="F1886" i="3"/>
  <c r="F1887" i="3" s="1"/>
  <c r="F1873" i="3"/>
  <c r="F1874" i="3" s="1"/>
  <c r="F1861" i="3"/>
  <c r="F1862" i="3" s="1"/>
  <c r="F1848" i="3"/>
  <c r="F1849" i="3" s="1"/>
  <c r="F1836" i="3"/>
  <c r="F1837" i="3" s="1"/>
  <c r="F1823" i="3"/>
  <c r="F1824" i="3" s="1"/>
  <c r="F1811" i="3"/>
  <c r="F1812" i="3" s="1"/>
  <c r="F1798" i="3"/>
  <c r="F1799" i="3" s="1"/>
  <c r="F1786" i="3"/>
  <c r="F1787" i="3" s="1"/>
  <c r="F1773" i="3"/>
  <c r="F1774" i="3" s="1"/>
  <c r="F1761" i="3"/>
  <c r="F1762" i="3" s="1"/>
  <c r="F1748" i="3"/>
  <c r="F1749" i="3" s="1"/>
  <c r="F1736" i="3"/>
  <c r="F1737" i="3" s="1"/>
  <c r="F1723" i="3"/>
  <c r="F1724" i="3" s="1"/>
  <c r="F1711" i="3"/>
  <c r="F1712" i="3" s="1"/>
  <c r="F1698" i="3"/>
  <c r="F1699" i="3" s="1"/>
  <c r="F1686" i="3"/>
  <c r="F1687" i="3" s="1"/>
  <c r="F1673" i="3"/>
  <c r="F1674" i="3" s="1"/>
  <c r="F1661" i="3"/>
  <c r="F1662" i="3" s="1"/>
  <c r="F1648" i="3"/>
  <c r="F1649" i="3" s="1"/>
  <c r="F1636" i="3"/>
  <c r="F1637" i="3" s="1"/>
  <c r="F1621" i="3"/>
  <c r="F1622" i="3" s="1"/>
  <c r="F1609" i="3"/>
  <c r="F1610" i="3" s="1"/>
  <c r="F1596" i="3"/>
  <c r="F1597" i="3" s="1"/>
  <c r="F1584" i="3"/>
  <c r="F1585" i="3" s="1"/>
  <c r="F1571" i="3"/>
  <c r="F1572" i="3" s="1"/>
  <c r="F1559" i="3"/>
  <c r="F1560" i="3" s="1"/>
  <c r="F1546" i="3"/>
  <c r="F1547" i="3" s="1"/>
  <c r="F1534" i="3"/>
  <c r="F1535" i="3" s="1"/>
  <c r="F1521" i="3"/>
  <c r="F1522" i="3" s="1"/>
  <c r="F1509" i="3"/>
  <c r="F1510" i="3" s="1"/>
  <c r="F1511" i="3" s="1"/>
  <c r="F1496" i="3"/>
  <c r="F1497" i="3" s="1"/>
  <c r="F1484" i="3"/>
  <c r="F1485" i="3" s="1"/>
  <c r="F1471" i="3"/>
  <c r="F1472" i="3" s="1"/>
  <c r="F1459" i="3"/>
  <c r="F1460" i="3" s="1"/>
  <c r="F1446" i="3"/>
  <c r="F1447" i="3" s="1"/>
  <c r="F1434" i="3"/>
  <c r="F1435" i="3" s="1"/>
  <c r="F1419" i="3"/>
  <c r="F1420" i="3" s="1"/>
  <c r="F1407" i="3"/>
  <c r="F1408" i="3" s="1"/>
  <c r="F1394" i="3"/>
  <c r="F1395" i="3" s="1"/>
  <c r="F1382" i="3"/>
  <c r="F1383" i="3" s="1"/>
  <c r="F1369" i="3"/>
  <c r="F1370" i="3" s="1"/>
  <c r="F1357" i="3"/>
  <c r="F1358" i="3" s="1"/>
  <c r="F1344" i="3"/>
  <c r="F1345" i="3" s="1"/>
  <c r="F1332" i="3"/>
  <c r="F1333" i="3" s="1"/>
  <c r="F1319" i="3"/>
  <c r="F1320" i="3" s="1"/>
  <c r="F1307" i="3"/>
  <c r="F1308" i="3" s="1"/>
  <c r="F1294" i="3"/>
  <c r="F1295" i="3" s="1"/>
  <c r="F1282" i="3"/>
  <c r="F1283" i="3" s="1"/>
  <c r="F1269" i="3"/>
  <c r="F1270" i="3" s="1"/>
  <c r="F1257" i="3"/>
  <c r="F1258" i="3" s="1"/>
  <c r="F1244" i="3"/>
  <c r="F1245" i="3" s="1"/>
  <c r="F1232" i="3"/>
  <c r="F1233" i="3" s="1"/>
  <c r="F1219" i="3"/>
  <c r="F1220" i="3" s="1"/>
  <c r="F1207" i="3"/>
  <c r="F1208" i="3" s="1"/>
  <c r="F1194" i="3"/>
  <c r="F1195" i="3" s="1"/>
  <c r="F1182" i="3"/>
  <c r="F1183" i="3" s="1"/>
  <c r="F1169" i="3"/>
  <c r="F1170" i="3" s="1"/>
  <c r="F1157" i="3"/>
  <c r="F1158" i="3" s="1"/>
  <c r="F1144" i="3"/>
  <c r="F1145" i="3" s="1"/>
  <c r="F1132" i="3"/>
  <c r="F1133" i="3" s="1"/>
  <c r="F1119" i="3"/>
  <c r="F1120" i="3" s="1"/>
  <c r="F1107" i="3"/>
  <c r="F1108" i="3" s="1"/>
  <c r="F1094" i="3"/>
  <c r="F1095" i="3" s="1"/>
  <c r="F1082" i="3"/>
  <c r="F1083" i="3" s="1"/>
  <c r="F1069" i="3"/>
  <c r="F1070" i="3" s="1"/>
  <c r="F1057" i="3"/>
  <c r="F1058" i="3" s="1"/>
  <c r="F1059" i="3" s="1"/>
  <c r="F1044" i="3"/>
  <c r="F1045" i="3" s="1"/>
  <c r="F1032" i="3"/>
  <c r="F1033" i="3" s="1"/>
  <c r="F1019" i="3"/>
  <c r="F1020" i="3" s="1"/>
  <c r="F1007" i="3"/>
  <c r="F1008" i="3" s="1"/>
  <c r="F994" i="3"/>
  <c r="F995" i="3" s="1"/>
  <c r="F982" i="3"/>
  <c r="F983" i="3" s="1"/>
  <c r="F969" i="3"/>
  <c r="F970" i="3" s="1"/>
  <c r="F957" i="3"/>
  <c r="F958" i="3" s="1"/>
  <c r="F944" i="3"/>
  <c r="F945" i="3" s="1"/>
  <c r="F932" i="3"/>
  <c r="F933" i="3" s="1"/>
  <c r="F934" i="3" s="1"/>
  <c r="F919" i="3"/>
  <c r="F920" i="3" s="1"/>
  <c r="F907" i="3"/>
  <c r="F908" i="3" s="1"/>
  <c r="F894" i="3"/>
  <c r="F895" i="3" s="1"/>
  <c r="F882" i="3"/>
  <c r="F883" i="3" s="1"/>
  <c r="F869" i="3"/>
  <c r="F870" i="3" s="1"/>
  <c r="F857" i="3"/>
  <c r="F858" i="3" s="1"/>
  <c r="F844" i="3"/>
  <c r="F845" i="3" s="1"/>
  <c r="F832" i="3"/>
  <c r="F833" i="3" s="1"/>
  <c r="F819" i="3"/>
  <c r="F820" i="3" s="1"/>
  <c r="F807" i="3"/>
  <c r="F808" i="3" s="1"/>
  <c r="F794" i="3"/>
  <c r="F795" i="3" s="1"/>
  <c r="F782" i="3"/>
  <c r="F783" i="3" s="1"/>
  <c r="F784" i="3" s="1"/>
  <c r="F769" i="3"/>
  <c r="F770" i="3" s="1"/>
  <c r="F757" i="3"/>
  <c r="F758" i="3" s="1"/>
  <c r="F744" i="3"/>
  <c r="F745" i="3" s="1"/>
  <c r="F732" i="3"/>
  <c r="F733" i="3" s="1"/>
  <c r="F717" i="3"/>
  <c r="F718" i="3" s="1"/>
  <c r="F705" i="3"/>
  <c r="F706" i="3" s="1"/>
  <c r="F692" i="3"/>
  <c r="F693" i="3" s="1"/>
  <c r="F680" i="3"/>
  <c r="F681" i="3" s="1"/>
  <c r="F667" i="3"/>
  <c r="F668" i="3" s="1"/>
  <c r="F655" i="3"/>
  <c r="F656" i="3" s="1"/>
  <c r="F642" i="3"/>
  <c r="F643" i="3" s="1"/>
  <c r="F630" i="3"/>
  <c r="F631" i="3" s="1"/>
  <c r="F617" i="3"/>
  <c r="F618" i="3" s="1"/>
  <c r="F605" i="3"/>
  <c r="F606" i="3" s="1"/>
  <c r="F592" i="3"/>
  <c r="F593" i="3" s="1"/>
  <c r="F580" i="3"/>
  <c r="F581" i="3" s="1"/>
  <c r="F567" i="3"/>
  <c r="F568" i="3" s="1"/>
  <c r="F555" i="3"/>
  <c r="F556" i="3" s="1"/>
  <c r="F542" i="3"/>
  <c r="F543" i="3" s="1"/>
  <c r="F530" i="3"/>
  <c r="F531" i="3" s="1"/>
  <c r="F497" i="3"/>
  <c r="F498" i="3" s="1"/>
  <c r="F485" i="3"/>
  <c r="F486" i="3" s="1"/>
  <c r="F472" i="3"/>
  <c r="F473" i="3" s="1"/>
  <c r="F460" i="3"/>
  <c r="F461" i="3" s="1"/>
  <c r="F447" i="3"/>
  <c r="F448" i="3" s="1"/>
  <c r="F435" i="3"/>
  <c r="F436" i="3" s="1"/>
  <c r="F422" i="3"/>
  <c r="F423" i="3" s="1"/>
  <c r="F410" i="3"/>
  <c r="F411" i="3" s="1"/>
  <c r="F397" i="3"/>
  <c r="F398" i="3" s="1"/>
  <c r="F385" i="3"/>
  <c r="F386" i="3" s="1"/>
  <c r="F372" i="3"/>
  <c r="F373" i="3" s="1"/>
  <c r="F360" i="3"/>
  <c r="F361" i="3" s="1"/>
  <c r="F347" i="3"/>
  <c r="F348" i="3" s="1"/>
  <c r="F335" i="3"/>
  <c r="F336" i="3" s="1"/>
  <c r="F322" i="3"/>
  <c r="F323" i="3" s="1"/>
  <c r="F310" i="3"/>
  <c r="F311" i="3" s="1"/>
  <c r="F312" i="3" s="1"/>
  <c r="F297" i="3"/>
  <c r="F298" i="3" s="1"/>
  <c r="F285" i="3"/>
  <c r="F286" i="3" s="1"/>
  <c r="F272" i="3"/>
  <c r="F273" i="3" s="1"/>
  <c r="F260" i="3"/>
  <c r="F261" i="3" s="1"/>
  <c r="F247" i="3"/>
  <c r="F248" i="3" s="1"/>
  <c r="F235" i="3"/>
  <c r="F236" i="3" s="1"/>
  <c r="F222" i="3"/>
  <c r="F223" i="3" s="1"/>
  <c r="F210" i="3"/>
  <c r="F211" i="3" s="1"/>
  <c r="F197" i="3"/>
  <c r="F198" i="3" s="1"/>
  <c r="F185" i="3"/>
  <c r="F186" i="3" s="1"/>
  <c r="F172" i="3"/>
  <c r="F173" i="3" s="1"/>
  <c r="F160" i="3"/>
  <c r="F161" i="3" s="1"/>
  <c r="F147" i="3"/>
  <c r="F148" i="3" s="1"/>
  <c r="F135" i="3"/>
  <c r="F136" i="3" s="1"/>
  <c r="F122" i="3"/>
  <c r="F123" i="3" s="1"/>
  <c r="F110" i="3"/>
  <c r="F111" i="3" s="1"/>
  <c r="F97" i="3"/>
  <c r="F98" i="3" s="1"/>
  <c r="F85" i="3"/>
  <c r="F86" i="3" s="1"/>
  <c r="F72" i="3"/>
  <c r="F73" i="3" s="1"/>
  <c r="F60" i="3"/>
  <c r="F61" i="3" s="1"/>
  <c r="F47" i="3"/>
  <c r="F48" i="3" s="1"/>
  <c r="F35" i="3"/>
  <c r="F36" i="3" s="1"/>
  <c r="F2767" i="3" l="1"/>
  <c r="F2779" i="3"/>
  <c r="F2742" i="3"/>
  <c r="F2754" i="3"/>
  <c r="F2718" i="3"/>
  <c r="F2719" i="3" s="1"/>
  <c r="F2720" i="3" s="1"/>
  <c r="G2716" i="3" s="1"/>
  <c r="F2729" i="3"/>
  <c r="F2704" i="3"/>
  <c r="F2693" i="3"/>
  <c r="F2694" i="3" s="1"/>
  <c r="F2695" i="3" s="1"/>
  <c r="G2691" i="3" s="1"/>
  <c r="F2667" i="3"/>
  <c r="F2679" i="3"/>
  <c r="F2642" i="3"/>
  <c r="F2654" i="3"/>
  <c r="F2617" i="3"/>
  <c r="F2629" i="3"/>
  <c r="F2604" i="3"/>
  <c r="F2592" i="3"/>
  <c r="F2577" i="3"/>
  <c r="F2565" i="3"/>
  <c r="F2540" i="3"/>
  <c r="F2552" i="3"/>
  <c r="F2516" i="3"/>
  <c r="F2527" i="3"/>
  <c r="F2490" i="3"/>
  <c r="F2502" i="3"/>
  <c r="F2477" i="3"/>
  <c r="F2465" i="3"/>
  <c r="F2452" i="3"/>
  <c r="F2440" i="3"/>
  <c r="F2427" i="3"/>
  <c r="F2415" i="3"/>
  <c r="F2402" i="3"/>
  <c r="F2390" i="3"/>
  <c r="F2366" i="3"/>
  <c r="F2367" i="3" s="1"/>
  <c r="F2368" i="3" s="1"/>
  <c r="G2364" i="3" s="1"/>
  <c r="F2377" i="3"/>
  <c r="F2340" i="3"/>
  <c r="F2352" i="3"/>
  <c r="F2315" i="3"/>
  <c r="F2327" i="3"/>
  <c r="F2302" i="3"/>
  <c r="F2290" i="3"/>
  <c r="F2265" i="3"/>
  <c r="F2277" i="3"/>
  <c r="F2240" i="3"/>
  <c r="F2252" i="3"/>
  <c r="F2227" i="3"/>
  <c r="F2215" i="3"/>
  <c r="F2190" i="3"/>
  <c r="F2202" i="3"/>
  <c r="F2165" i="3"/>
  <c r="F2177" i="3"/>
  <c r="F2152" i="3"/>
  <c r="F2140" i="3"/>
  <c r="F2115" i="3"/>
  <c r="F2127" i="3"/>
  <c r="F2102" i="3"/>
  <c r="F2090" i="3"/>
  <c r="F2065" i="3"/>
  <c r="F2077" i="3"/>
  <c r="F2040" i="3"/>
  <c r="F2052" i="3"/>
  <c r="F2027" i="3"/>
  <c r="F2015" i="3"/>
  <c r="F1990" i="3"/>
  <c r="F2002" i="3"/>
  <c r="F1963" i="3"/>
  <c r="F1975" i="3"/>
  <c r="F1938" i="3"/>
  <c r="F1950" i="3"/>
  <c r="F1913" i="3"/>
  <c r="F1925" i="3"/>
  <c r="F1900" i="3"/>
  <c r="F1888" i="3"/>
  <c r="F1863" i="3"/>
  <c r="F1875" i="3"/>
  <c r="F1838" i="3"/>
  <c r="F1850" i="3"/>
  <c r="F1825" i="3"/>
  <c r="F1813" i="3"/>
  <c r="F1788" i="3"/>
  <c r="F1800" i="3"/>
  <c r="F1775" i="3"/>
  <c r="F1763" i="3"/>
  <c r="F1750" i="3"/>
  <c r="F1738" i="3"/>
  <c r="F1713" i="3"/>
  <c r="F1725" i="3"/>
  <c r="F1688" i="3"/>
  <c r="F1700" i="3"/>
  <c r="F1675" i="3"/>
  <c r="F1663" i="3"/>
  <c r="F1638" i="3"/>
  <c r="F1650" i="3"/>
  <c r="F1611" i="3"/>
  <c r="F1623" i="3"/>
  <c r="F1598" i="3"/>
  <c r="F1586" i="3"/>
  <c r="F1573" i="3"/>
  <c r="F1561" i="3"/>
  <c r="F1536" i="3"/>
  <c r="F1548" i="3"/>
  <c r="F1512" i="3"/>
  <c r="F1523" i="3"/>
  <c r="F1486" i="3"/>
  <c r="F1498" i="3"/>
  <c r="F1473" i="3"/>
  <c r="F1461" i="3"/>
  <c r="F1448" i="3"/>
  <c r="F1436" i="3"/>
  <c r="F1409" i="3"/>
  <c r="F1421" i="3"/>
  <c r="F1396" i="3"/>
  <c r="F1384" i="3"/>
  <c r="F1359" i="3"/>
  <c r="F1371" i="3"/>
  <c r="F1346" i="3"/>
  <c r="F1334" i="3"/>
  <c r="F1309" i="3"/>
  <c r="F1321" i="3"/>
  <c r="F1296" i="3"/>
  <c r="F1284" i="3"/>
  <c r="F1259" i="3"/>
  <c r="F1271" i="3"/>
  <c r="F1234" i="3"/>
  <c r="F1246" i="3"/>
  <c r="F1209" i="3"/>
  <c r="F1221" i="3"/>
  <c r="F1196" i="3"/>
  <c r="F1184" i="3"/>
  <c r="F1159" i="3"/>
  <c r="F1171" i="3"/>
  <c r="F1134" i="3"/>
  <c r="F1146" i="3"/>
  <c r="F1121" i="3"/>
  <c r="F1109" i="3"/>
  <c r="F1096" i="3"/>
  <c r="F1084" i="3"/>
  <c r="F1060" i="3"/>
  <c r="F1061" i="3" s="1"/>
  <c r="F1062" i="3" s="1"/>
  <c r="G1058" i="3" s="1"/>
  <c r="F1071" i="3"/>
  <c r="F1034" i="3"/>
  <c r="F1046" i="3"/>
  <c r="F1021" i="3"/>
  <c r="F1009" i="3"/>
  <c r="F996" i="3"/>
  <c r="F984" i="3"/>
  <c r="F971" i="3"/>
  <c r="F959" i="3"/>
  <c r="F935" i="3"/>
  <c r="F946" i="3"/>
  <c r="F909" i="3"/>
  <c r="F921" i="3"/>
  <c r="F896" i="3"/>
  <c r="F884" i="3"/>
  <c r="F871" i="3"/>
  <c r="F859" i="3"/>
  <c r="F834" i="3"/>
  <c r="F846" i="3"/>
  <c r="F821" i="3"/>
  <c r="F809" i="3"/>
  <c r="F785" i="3"/>
  <c r="F786" i="3" s="1"/>
  <c r="F787" i="3" s="1"/>
  <c r="G783" i="3" s="1"/>
  <c r="F796" i="3"/>
  <c r="F759" i="3"/>
  <c r="F771" i="3"/>
  <c r="F734" i="3"/>
  <c r="F746" i="3"/>
  <c r="F707" i="3"/>
  <c r="F719" i="3"/>
  <c r="F682" i="3"/>
  <c r="F694" i="3"/>
  <c r="F669" i="3"/>
  <c r="F657" i="3"/>
  <c r="F632" i="3"/>
  <c r="F644" i="3"/>
  <c r="F607" i="3"/>
  <c r="F619" i="3"/>
  <c r="F594" i="3"/>
  <c r="F582" i="3"/>
  <c r="F557" i="3"/>
  <c r="F569" i="3"/>
  <c r="F532" i="3"/>
  <c r="F544" i="3"/>
  <c r="F499" i="3"/>
  <c r="F487" i="3"/>
  <c r="F474" i="3"/>
  <c r="F462" i="3"/>
  <c r="F437" i="3"/>
  <c r="F449" i="3"/>
  <c r="F412" i="3"/>
  <c r="F424" i="3"/>
  <c r="F399" i="3"/>
  <c r="F387" i="3"/>
  <c r="F362" i="3"/>
  <c r="F374" i="3"/>
  <c r="F337" i="3"/>
  <c r="F349" i="3"/>
  <c r="F313" i="3"/>
  <c r="F314" i="3" s="1"/>
  <c r="F315" i="3" s="1"/>
  <c r="G311" i="3" s="1"/>
  <c r="F324" i="3"/>
  <c r="F287" i="3"/>
  <c r="F299" i="3"/>
  <c r="F274" i="3"/>
  <c r="F262" i="3"/>
  <c r="F249" i="3"/>
  <c r="F237" i="3"/>
  <c r="F224" i="3"/>
  <c r="F212" i="3"/>
  <c r="F187" i="3"/>
  <c r="F199" i="3"/>
  <c r="F174" i="3"/>
  <c r="F162" i="3"/>
  <c r="F149" i="3"/>
  <c r="F137" i="3"/>
  <c r="F112" i="3"/>
  <c r="F124" i="3"/>
  <c r="F87" i="3"/>
  <c r="F99" i="3"/>
  <c r="F74" i="3"/>
  <c r="F62" i="3"/>
  <c r="F49" i="3"/>
  <c r="F37" i="3"/>
  <c r="F2780" i="3" l="1"/>
  <c r="F2768" i="3"/>
  <c r="F2755" i="3"/>
  <c r="F2743" i="3"/>
  <c r="G2718" i="3"/>
  <c r="F2730" i="3"/>
  <c r="G2720" i="3"/>
  <c r="G2693" i="3"/>
  <c r="G2695" i="3" s="1"/>
  <c r="F2705" i="3"/>
  <c r="F2706" i="3" s="1"/>
  <c r="F2707" i="3" s="1"/>
  <c r="F2680" i="3"/>
  <c r="F2668" i="3"/>
  <c r="F2655" i="3"/>
  <c r="F2643" i="3"/>
  <c r="F2630" i="3"/>
  <c r="F2631" i="3" s="1"/>
  <c r="F2632" i="3" s="1"/>
  <c r="F2618" i="3"/>
  <c r="F2593" i="3"/>
  <c r="F2605" i="3"/>
  <c r="F2578" i="3"/>
  <c r="F2566" i="3"/>
  <c r="F2553" i="3"/>
  <c r="F2541" i="3"/>
  <c r="F2528" i="3"/>
  <c r="F2517" i="3"/>
  <c r="F2518" i="3" s="1"/>
  <c r="G2514" i="3" s="1"/>
  <c r="F2503" i="3"/>
  <c r="F2504" i="3" s="1"/>
  <c r="F2505" i="3" s="1"/>
  <c r="F2491" i="3"/>
  <c r="F2478" i="3"/>
  <c r="F2466" i="3"/>
  <c r="F2441" i="3"/>
  <c r="F2442" i="3" s="1"/>
  <c r="F2443" i="3" s="1"/>
  <c r="G2439" i="3" s="1"/>
  <c r="F2453" i="3"/>
  <c r="F2416" i="3"/>
  <c r="F2428" i="3"/>
  <c r="F2429" i="3" s="1"/>
  <c r="F2430" i="3" s="1"/>
  <c r="F2403" i="3"/>
  <c r="F2391" i="3"/>
  <c r="F2378" i="3"/>
  <c r="F2379" i="3" s="1"/>
  <c r="F2380" i="3" s="1"/>
  <c r="G2366" i="3"/>
  <c r="G2368" i="3" s="1"/>
  <c r="F2353" i="3"/>
  <c r="F2341" i="3"/>
  <c r="F2328" i="3"/>
  <c r="F2316" i="3"/>
  <c r="F2303" i="3"/>
  <c r="F2291" i="3"/>
  <c r="F2278" i="3"/>
  <c r="F2279" i="3" s="1"/>
  <c r="F2280" i="3" s="1"/>
  <c r="F2266" i="3"/>
  <c r="F2267" i="3" s="1"/>
  <c r="F2268" i="3" s="1"/>
  <c r="G2264" i="3" s="1"/>
  <c r="F2253" i="3"/>
  <c r="F2254" i="3" s="1"/>
  <c r="F2255" i="3" s="1"/>
  <c r="F2241" i="3"/>
  <c r="F2242" i="3" s="1"/>
  <c r="F2243" i="3" s="1"/>
  <c r="G2239" i="3" s="1"/>
  <c r="F2216" i="3"/>
  <c r="F2228" i="3"/>
  <c r="F2229" i="3" s="1"/>
  <c r="F2230" i="3" s="1"/>
  <c r="F2203" i="3"/>
  <c r="F2191" i="3"/>
  <c r="F2178" i="3"/>
  <c r="F2179" i="3" s="1"/>
  <c r="F2180" i="3" s="1"/>
  <c r="F2166" i="3"/>
  <c r="F2167" i="3" s="1"/>
  <c r="F2168" i="3" s="1"/>
  <c r="G2164" i="3" s="1"/>
  <c r="F2153" i="3"/>
  <c r="F2141" i="3"/>
  <c r="F2128" i="3"/>
  <c r="F2129" i="3" s="1"/>
  <c r="F2130" i="3" s="1"/>
  <c r="F2116" i="3"/>
  <c r="F2103" i="3"/>
  <c r="F2091" i="3"/>
  <c r="F2078" i="3"/>
  <c r="F2066" i="3"/>
  <c r="F2053" i="3"/>
  <c r="F2041" i="3"/>
  <c r="F2016" i="3"/>
  <c r="F2028" i="3"/>
  <c r="F2029" i="3" s="1"/>
  <c r="F2030" i="3" s="1"/>
  <c r="F2003" i="3"/>
  <c r="F1991" i="3"/>
  <c r="F1976" i="3"/>
  <c r="F1964" i="3"/>
  <c r="F1965" i="3" s="1"/>
  <c r="F1966" i="3" s="1"/>
  <c r="G1962" i="3" s="1"/>
  <c r="F1951" i="3"/>
  <c r="F1952" i="3" s="1"/>
  <c r="F1953" i="3" s="1"/>
  <c r="F1939" i="3"/>
  <c r="F1940" i="3" s="1"/>
  <c r="F1941" i="3" s="1"/>
  <c r="G1937" i="3" s="1"/>
  <c r="F1926" i="3"/>
  <c r="F1927" i="3" s="1"/>
  <c r="F1928" i="3" s="1"/>
  <c r="F1914" i="3"/>
  <c r="F1901" i="3"/>
  <c r="F1889" i="3"/>
  <c r="F1876" i="3"/>
  <c r="F1864" i="3"/>
  <c r="F1851" i="3"/>
  <c r="F1852" i="3" s="1"/>
  <c r="F1853" i="3" s="1"/>
  <c r="F1839" i="3"/>
  <c r="F1840" i="3" s="1"/>
  <c r="F1841" i="3" s="1"/>
  <c r="G1837" i="3" s="1"/>
  <c r="F1826" i="3"/>
  <c r="F1814" i="3"/>
  <c r="F1802" i="3"/>
  <c r="F1803" i="3" s="1"/>
  <c r="F1801" i="3"/>
  <c r="F1789" i="3"/>
  <c r="F1790" i="3" s="1"/>
  <c r="F1791" i="3" s="1"/>
  <c r="G1787" i="3" s="1"/>
  <c r="F1776" i="3"/>
  <c r="F1764" i="3"/>
  <c r="F1751" i="3"/>
  <c r="F1739" i="3"/>
  <c r="F1714" i="3"/>
  <c r="F1726" i="3"/>
  <c r="F1701" i="3"/>
  <c r="F1689" i="3"/>
  <c r="F1690" i="3" s="1"/>
  <c r="F1691" i="3" s="1"/>
  <c r="G1687" i="3" s="1"/>
  <c r="F1676" i="3"/>
  <c r="F1664" i="3"/>
  <c r="F1651" i="3"/>
  <c r="F1639" i="3"/>
  <c r="F1624" i="3"/>
  <c r="F1612" i="3"/>
  <c r="F1599" i="3"/>
  <c r="F1587" i="3"/>
  <c r="F1574" i="3"/>
  <c r="F1575" i="3" s="1"/>
  <c r="F1576" i="3" s="1"/>
  <c r="F1562" i="3"/>
  <c r="F1563" i="3" s="1"/>
  <c r="F1564" i="3" s="1"/>
  <c r="G1560" i="3" s="1"/>
  <c r="F1549" i="3"/>
  <c r="F1550" i="3" s="1"/>
  <c r="F1551" i="3" s="1"/>
  <c r="F1537" i="3"/>
  <c r="F1524" i="3"/>
  <c r="F1513" i="3"/>
  <c r="F1514" i="3" s="1"/>
  <c r="G1510" i="3" s="1"/>
  <c r="F1499" i="3"/>
  <c r="F1500" i="3" s="1"/>
  <c r="F1501" i="3" s="1"/>
  <c r="F1487" i="3"/>
  <c r="F1474" i="3"/>
  <c r="F1462" i="3"/>
  <c r="F1449" i="3"/>
  <c r="F1437" i="3"/>
  <c r="F1422" i="3"/>
  <c r="F1410" i="3"/>
  <c r="F1385" i="3"/>
  <c r="F1397" i="3"/>
  <c r="F1372" i="3"/>
  <c r="F1360" i="3"/>
  <c r="F1347" i="3"/>
  <c r="F1335" i="3"/>
  <c r="F1322" i="3"/>
  <c r="F1310" i="3"/>
  <c r="F1297" i="3"/>
  <c r="F1285" i="3"/>
  <c r="F1272" i="3"/>
  <c r="F1260" i="3"/>
  <c r="F1247" i="3"/>
  <c r="F1248" i="3" s="1"/>
  <c r="F1249" i="3" s="1"/>
  <c r="F1235" i="3"/>
  <c r="F1236" i="3" s="1"/>
  <c r="F1237" i="3" s="1"/>
  <c r="G1233" i="3" s="1"/>
  <c r="F1222" i="3"/>
  <c r="F1223" i="3" s="1"/>
  <c r="F1224" i="3" s="1"/>
  <c r="F1210" i="3"/>
  <c r="F1211" i="3" s="1"/>
  <c r="F1212" i="3" s="1"/>
  <c r="G1208" i="3" s="1"/>
  <c r="F1197" i="3"/>
  <c r="F1185" i="3"/>
  <c r="F1172" i="3"/>
  <c r="F1160" i="3"/>
  <c r="F1147" i="3"/>
  <c r="F1148" i="3" s="1"/>
  <c r="F1149" i="3" s="1"/>
  <c r="F1135" i="3"/>
  <c r="F1136" i="3" s="1"/>
  <c r="F1137" i="3" s="1"/>
  <c r="G1133" i="3" s="1"/>
  <c r="F1122" i="3"/>
  <c r="F1110" i="3"/>
  <c r="F1097" i="3"/>
  <c r="F1085" i="3"/>
  <c r="F1072" i="3"/>
  <c r="G1060" i="3"/>
  <c r="G1062" i="3" s="1"/>
  <c r="F1035" i="3"/>
  <c r="F1047" i="3"/>
  <c r="F1048" i="3" s="1"/>
  <c r="F1049" i="3" s="1"/>
  <c r="F1022" i="3"/>
  <c r="F1010" i="3"/>
  <c r="F997" i="3"/>
  <c r="F985" i="3"/>
  <c r="F972" i="3"/>
  <c r="F973" i="3" s="1"/>
  <c r="F974" i="3" s="1"/>
  <c r="F960" i="3"/>
  <c r="F947" i="3"/>
  <c r="F948" i="3" s="1"/>
  <c r="F949" i="3" s="1"/>
  <c r="F936" i="3"/>
  <c r="F937" i="3" s="1"/>
  <c r="G933" i="3" s="1"/>
  <c r="F922" i="3"/>
  <c r="F923" i="3" s="1"/>
  <c r="F924" i="3" s="1"/>
  <c r="F910" i="3"/>
  <c r="F897" i="3"/>
  <c r="F885" i="3"/>
  <c r="F872" i="3"/>
  <c r="F860" i="3"/>
  <c r="F847" i="3"/>
  <c r="F835" i="3"/>
  <c r="F836" i="3" s="1"/>
  <c r="F837" i="3" s="1"/>
  <c r="G833" i="3" s="1"/>
  <c r="F810" i="3"/>
  <c r="F822" i="3"/>
  <c r="F823" i="3" s="1"/>
  <c r="F824" i="3" s="1"/>
  <c r="G785" i="3"/>
  <c r="G787" i="3" s="1"/>
  <c r="F797" i="3"/>
  <c r="F772" i="3"/>
  <c r="F773" i="3" s="1"/>
  <c r="F774" i="3" s="1"/>
  <c r="F760" i="3"/>
  <c r="F747" i="3"/>
  <c r="F735" i="3"/>
  <c r="F736" i="3" s="1"/>
  <c r="F737" i="3" s="1"/>
  <c r="G733" i="3" s="1"/>
  <c r="F720" i="3"/>
  <c r="F721" i="3" s="1"/>
  <c r="F722" i="3" s="1"/>
  <c r="F708" i="3"/>
  <c r="F709" i="3" s="1"/>
  <c r="F710" i="3" s="1"/>
  <c r="G706" i="3" s="1"/>
  <c r="F695" i="3"/>
  <c r="F683" i="3"/>
  <c r="F684" i="3" s="1"/>
  <c r="F685" i="3" s="1"/>
  <c r="G681" i="3" s="1"/>
  <c r="F670" i="3"/>
  <c r="F658" i="3"/>
  <c r="F645" i="3"/>
  <c r="F646" i="3" s="1"/>
  <c r="F647" i="3" s="1"/>
  <c r="F633" i="3"/>
  <c r="F620" i="3"/>
  <c r="F621" i="3" s="1"/>
  <c r="F622" i="3" s="1"/>
  <c r="F608" i="3"/>
  <c r="F595" i="3"/>
  <c r="F596" i="3" s="1"/>
  <c r="F597" i="3" s="1"/>
  <c r="F583" i="3"/>
  <c r="F570" i="3"/>
  <c r="F558" i="3"/>
  <c r="F545" i="3"/>
  <c r="F546" i="3" s="1"/>
  <c r="F547" i="3" s="1"/>
  <c r="F533" i="3"/>
  <c r="F500" i="3"/>
  <c r="F488" i="3"/>
  <c r="F475" i="3"/>
  <c r="F463" i="3"/>
  <c r="F450" i="3"/>
  <c r="F438" i="3"/>
  <c r="F439" i="3" s="1"/>
  <c r="F440" i="3" s="1"/>
  <c r="G436" i="3" s="1"/>
  <c r="F425" i="3"/>
  <c r="F426" i="3" s="1"/>
  <c r="F427" i="3" s="1"/>
  <c r="F413" i="3"/>
  <c r="F414" i="3" s="1"/>
  <c r="F415" i="3" s="1"/>
  <c r="G411" i="3" s="1"/>
  <c r="F400" i="3"/>
  <c r="F388" i="3"/>
  <c r="F375" i="3"/>
  <c r="F376" i="3" s="1"/>
  <c r="F377" i="3" s="1"/>
  <c r="F363" i="3"/>
  <c r="F350" i="3"/>
  <c r="F351" i="3" s="1"/>
  <c r="F352" i="3" s="1"/>
  <c r="F338" i="3"/>
  <c r="F325" i="3"/>
  <c r="G313" i="3"/>
  <c r="G315" i="3" s="1"/>
  <c r="F300" i="3"/>
  <c r="F301" i="3" s="1"/>
  <c r="F302" i="3" s="1"/>
  <c r="F288" i="3"/>
  <c r="F289" i="3" s="1"/>
  <c r="F290" i="3" s="1"/>
  <c r="G286" i="3" s="1"/>
  <c r="F275" i="3"/>
  <c r="F276" i="3" s="1"/>
  <c r="F277" i="3" s="1"/>
  <c r="F263" i="3"/>
  <c r="F250" i="3"/>
  <c r="F238" i="3"/>
  <c r="F225" i="3"/>
  <c r="F213" i="3"/>
  <c r="F200" i="3"/>
  <c r="F188" i="3"/>
  <c r="F163" i="3"/>
  <c r="F164" i="3" s="1"/>
  <c r="F165" i="3" s="1"/>
  <c r="G161" i="3" s="1"/>
  <c r="F175" i="3"/>
  <c r="F176" i="3" s="1"/>
  <c r="F177" i="3" s="1"/>
  <c r="F150" i="3"/>
  <c r="F151" i="3" s="1"/>
  <c r="F152" i="3" s="1"/>
  <c r="F138" i="3"/>
  <c r="F139" i="3" s="1"/>
  <c r="F140" i="3" s="1"/>
  <c r="G136" i="3" s="1"/>
  <c r="F125" i="3"/>
  <c r="F126" i="3" s="1"/>
  <c r="F127" i="3" s="1"/>
  <c r="F113" i="3"/>
  <c r="F114" i="3" s="1"/>
  <c r="F115" i="3" s="1"/>
  <c r="G111" i="3" s="1"/>
  <c r="F100" i="3"/>
  <c r="F88" i="3"/>
  <c r="F89" i="3" s="1"/>
  <c r="F90" i="3" s="1"/>
  <c r="G86" i="3" s="1"/>
  <c r="F75" i="3"/>
  <c r="F76" i="3" s="1"/>
  <c r="F77" i="3" s="1"/>
  <c r="F63" i="3"/>
  <c r="F50" i="3"/>
  <c r="F38" i="3"/>
  <c r="G1512" i="3" l="1"/>
  <c r="G1514" i="3" s="1"/>
  <c r="G935" i="3"/>
  <c r="G937" i="3" s="1"/>
  <c r="F2769" i="3"/>
  <c r="F2770" i="3" s="1"/>
  <c r="G2766" i="3" s="1"/>
  <c r="F2781" i="3"/>
  <c r="F2782" i="3" s="1"/>
  <c r="F2744" i="3"/>
  <c r="F2745" i="3" s="1"/>
  <c r="G2741" i="3" s="1"/>
  <c r="F2756" i="3"/>
  <c r="F2757" i="3" s="1"/>
  <c r="F2731" i="3"/>
  <c r="F2669" i="3"/>
  <c r="F2670" i="3" s="1"/>
  <c r="G2666" i="3" s="1"/>
  <c r="F2681" i="3"/>
  <c r="F2682" i="3" s="1"/>
  <c r="F2644" i="3"/>
  <c r="F2645" i="3" s="1"/>
  <c r="G2641" i="3" s="1"/>
  <c r="F2656" i="3"/>
  <c r="F2657" i="3" s="1"/>
  <c r="F2619" i="3"/>
  <c r="F2620" i="3" s="1"/>
  <c r="G2616" i="3" s="1"/>
  <c r="F2606" i="3"/>
  <c r="F2607" i="3" s="1"/>
  <c r="F2594" i="3"/>
  <c r="F2595" i="3" s="1"/>
  <c r="G2591" i="3" s="1"/>
  <c r="F2567" i="3"/>
  <c r="F2568" i="3" s="1"/>
  <c r="G2564" i="3" s="1"/>
  <c r="F2579" i="3"/>
  <c r="F2580" i="3" s="1"/>
  <c r="F2542" i="3"/>
  <c r="F2543" i="3" s="1"/>
  <c r="G2539" i="3" s="1"/>
  <c r="F2554" i="3"/>
  <c r="F2555" i="3" s="1"/>
  <c r="F2529" i="3"/>
  <c r="F2530" i="3" s="1"/>
  <c r="G2516" i="3"/>
  <c r="G2518" i="3" s="1"/>
  <c r="F2492" i="3"/>
  <c r="F2493" i="3" s="1"/>
  <c r="G2489" i="3" s="1"/>
  <c r="F2506" i="3"/>
  <c r="F2467" i="3"/>
  <c r="F2468" i="3" s="1"/>
  <c r="G2464" i="3" s="1"/>
  <c r="F2479" i="3"/>
  <c r="F2480" i="3" s="1"/>
  <c r="F2454" i="3"/>
  <c r="F2455" i="3" s="1"/>
  <c r="G2441" i="3"/>
  <c r="G2443" i="3" s="1"/>
  <c r="F2417" i="3"/>
  <c r="F2418" i="3" s="1"/>
  <c r="G2414" i="3" s="1"/>
  <c r="F2392" i="3"/>
  <c r="F2393" i="3" s="1"/>
  <c r="G2389" i="3" s="1"/>
  <c r="F2404" i="3"/>
  <c r="F2405" i="3" s="1"/>
  <c r="F2381" i="3"/>
  <c r="G2376" i="3" s="1"/>
  <c r="F2342" i="3"/>
  <c r="F2343" i="3" s="1"/>
  <c r="G2339" i="3" s="1"/>
  <c r="F2354" i="3"/>
  <c r="F2355" i="3" s="1"/>
  <c r="F2317" i="3"/>
  <c r="F2318" i="3" s="1"/>
  <c r="G2314" i="3" s="1"/>
  <c r="F2329" i="3"/>
  <c r="F2330" i="3" s="1"/>
  <c r="F2292" i="3"/>
  <c r="F2293" i="3" s="1"/>
  <c r="G2289" i="3" s="1"/>
  <c r="F2304" i="3"/>
  <c r="F2305" i="3" s="1"/>
  <c r="G2266" i="3"/>
  <c r="G2268" i="3" s="1"/>
  <c r="F2281" i="3"/>
  <c r="G2276" i="3" s="1"/>
  <c r="G2241" i="3"/>
  <c r="G2243" i="3" s="1"/>
  <c r="F2231" i="3"/>
  <c r="G2226" i="3" s="1"/>
  <c r="F2217" i="3"/>
  <c r="F2218" i="3" s="1"/>
  <c r="G2214" i="3" s="1"/>
  <c r="F2192" i="3"/>
  <c r="F2193" i="3" s="1"/>
  <c r="G2189" i="3" s="1"/>
  <c r="F2204" i="3"/>
  <c r="F2205" i="3" s="1"/>
  <c r="G2166" i="3"/>
  <c r="G2168" i="3" s="1"/>
  <c r="F2142" i="3"/>
  <c r="F2143" i="3" s="1"/>
  <c r="G2139" i="3" s="1"/>
  <c r="F2154" i="3"/>
  <c r="F2155" i="3" s="1"/>
  <c r="F2117" i="3"/>
  <c r="F2118" i="3" s="1"/>
  <c r="G2114" i="3" s="1"/>
  <c r="F2131" i="3"/>
  <c r="G2126" i="3" s="1"/>
  <c r="F2092" i="3"/>
  <c r="F2093" i="3" s="1"/>
  <c r="G2089" i="3" s="1"/>
  <c r="F2104" i="3"/>
  <c r="F2105" i="3" s="1"/>
  <c r="F2067" i="3"/>
  <c r="F2068" i="3" s="1"/>
  <c r="G2064" i="3" s="1"/>
  <c r="F2079" i="3"/>
  <c r="F2080" i="3" s="1"/>
  <c r="F2042" i="3"/>
  <c r="F2043" i="3" s="1"/>
  <c r="G2039" i="3" s="1"/>
  <c r="F2054" i="3"/>
  <c r="F2055" i="3" s="1"/>
  <c r="F2017" i="3"/>
  <c r="F2018" i="3" s="1"/>
  <c r="G2014" i="3" s="1"/>
  <c r="F1992" i="3"/>
  <c r="F1993" i="3" s="1"/>
  <c r="G1989" i="3" s="1"/>
  <c r="F2004" i="3"/>
  <c r="F2005" i="3" s="1"/>
  <c r="G1964" i="3"/>
  <c r="G1966" i="3" s="1"/>
  <c r="F1977" i="3"/>
  <c r="F1978" i="3" s="1"/>
  <c r="G1939" i="3"/>
  <c r="G1941" i="3" s="1"/>
  <c r="F1915" i="3"/>
  <c r="F1916" i="3" s="1"/>
  <c r="G1912" i="3" s="1"/>
  <c r="F1929" i="3"/>
  <c r="G1924" i="3" s="1"/>
  <c r="F1890" i="3"/>
  <c r="F1891" i="3" s="1"/>
  <c r="G1887" i="3" s="1"/>
  <c r="F1902" i="3"/>
  <c r="F1903" i="3" s="1"/>
  <c r="F1865" i="3"/>
  <c r="F1866" i="3" s="1"/>
  <c r="G1862" i="3" s="1"/>
  <c r="F1877" i="3"/>
  <c r="F1878" i="3" s="1"/>
  <c r="G1839" i="3"/>
  <c r="G1841" i="3" s="1"/>
  <c r="F1815" i="3"/>
  <c r="F1816" i="3" s="1"/>
  <c r="G1812" i="3" s="1"/>
  <c r="F1827" i="3"/>
  <c r="F1828" i="3" s="1"/>
  <c r="G1789" i="3"/>
  <c r="G1791" i="3" s="1"/>
  <c r="F1804" i="3"/>
  <c r="G1799" i="3" s="1"/>
  <c r="F1765" i="3"/>
  <c r="F1766" i="3" s="1"/>
  <c r="G1762" i="3" s="1"/>
  <c r="F1777" i="3"/>
  <c r="F1740" i="3"/>
  <c r="F1741" i="3" s="1"/>
  <c r="G1737" i="3" s="1"/>
  <c r="F1752" i="3"/>
  <c r="F1753" i="3" s="1"/>
  <c r="F1727" i="3"/>
  <c r="F1728" i="3" s="1"/>
  <c r="F1715" i="3"/>
  <c r="F1716" i="3" s="1"/>
  <c r="G1712" i="3" s="1"/>
  <c r="G1689" i="3"/>
  <c r="G1691" i="3" s="1"/>
  <c r="F1702" i="3"/>
  <c r="F1703" i="3" s="1"/>
  <c r="F1665" i="3"/>
  <c r="F1666" i="3" s="1"/>
  <c r="G1662" i="3" s="1"/>
  <c r="F1677" i="3"/>
  <c r="F1678" i="3" s="1"/>
  <c r="F1640" i="3"/>
  <c r="F1641" i="3" s="1"/>
  <c r="G1637" i="3" s="1"/>
  <c r="F1652" i="3"/>
  <c r="F1653" i="3" s="1"/>
  <c r="F1613" i="3"/>
  <c r="F1614" i="3" s="1"/>
  <c r="G1610" i="3" s="1"/>
  <c r="F1625" i="3"/>
  <c r="F1626" i="3" s="1"/>
  <c r="F1588" i="3"/>
  <c r="F1589" i="3" s="1"/>
  <c r="G1585" i="3" s="1"/>
  <c r="F1600" i="3"/>
  <c r="F1601" i="3" s="1"/>
  <c r="G1562" i="3"/>
  <c r="G1564" i="3" s="1"/>
  <c r="F1538" i="3"/>
  <c r="F1539" i="3" s="1"/>
  <c r="G1535" i="3" s="1"/>
  <c r="F1552" i="3"/>
  <c r="G1547" i="3" s="1"/>
  <c r="F1525" i="3"/>
  <c r="F1526" i="3" s="1"/>
  <c r="F1488" i="3"/>
  <c r="F1489" i="3" s="1"/>
  <c r="G1485" i="3" s="1"/>
  <c r="F1502" i="3"/>
  <c r="G1497" i="3" s="1"/>
  <c r="F1463" i="3"/>
  <c r="F1464" i="3" s="1"/>
  <c r="G1460" i="3" s="1"/>
  <c r="F1475" i="3"/>
  <c r="F1476" i="3" s="1"/>
  <c r="F1438" i="3"/>
  <c r="F1439" i="3" s="1"/>
  <c r="G1435" i="3" s="1"/>
  <c r="F1450" i="3"/>
  <c r="F1451" i="3" s="1"/>
  <c r="F1411" i="3"/>
  <c r="F1412" i="3" s="1"/>
  <c r="G1408" i="3" s="1"/>
  <c r="F1423" i="3"/>
  <c r="F1424" i="3" s="1"/>
  <c r="F1398" i="3"/>
  <c r="F1399" i="3" s="1"/>
  <c r="F1386" i="3"/>
  <c r="F1387" i="3" s="1"/>
  <c r="G1383" i="3" s="1"/>
  <c r="F1361" i="3"/>
  <c r="F1362" i="3" s="1"/>
  <c r="G1358" i="3" s="1"/>
  <c r="F1373" i="3"/>
  <c r="F1374" i="3" s="1"/>
  <c r="F1336" i="3"/>
  <c r="F1337" i="3" s="1"/>
  <c r="G1333" i="3" s="1"/>
  <c r="F1348" i="3"/>
  <c r="F1349" i="3" s="1"/>
  <c r="F1311" i="3"/>
  <c r="F1312" i="3" s="1"/>
  <c r="G1308" i="3" s="1"/>
  <c r="F1323" i="3"/>
  <c r="F1324" i="3" s="1"/>
  <c r="F1286" i="3"/>
  <c r="F1287" i="3" s="1"/>
  <c r="G1283" i="3" s="1"/>
  <c r="F1298" i="3"/>
  <c r="F1299" i="3" s="1"/>
  <c r="F1261" i="3"/>
  <c r="F1262" i="3" s="1"/>
  <c r="G1258" i="3" s="1"/>
  <c r="F1273" i="3"/>
  <c r="F1274" i="3" s="1"/>
  <c r="G1235" i="3"/>
  <c r="G1237" i="3" s="1"/>
  <c r="G1210" i="3"/>
  <c r="G1212" i="3" s="1"/>
  <c r="F1186" i="3"/>
  <c r="F1187" i="3" s="1"/>
  <c r="G1183" i="3" s="1"/>
  <c r="F1198" i="3"/>
  <c r="F1199" i="3" s="1"/>
  <c r="F1161" i="3"/>
  <c r="F1162" i="3" s="1"/>
  <c r="G1158" i="3" s="1"/>
  <c r="F1173" i="3"/>
  <c r="F1174" i="3" s="1"/>
  <c r="G1135" i="3"/>
  <c r="G1137" i="3" s="1"/>
  <c r="F1111" i="3"/>
  <c r="F1112" i="3" s="1"/>
  <c r="G1108" i="3" s="1"/>
  <c r="F1123" i="3"/>
  <c r="F1124" i="3" s="1"/>
  <c r="F1086" i="3"/>
  <c r="F1087" i="3" s="1"/>
  <c r="G1083" i="3" s="1"/>
  <c r="F1098" i="3"/>
  <c r="F1099" i="3" s="1"/>
  <c r="F1073" i="3"/>
  <c r="F1074" i="3" s="1"/>
  <c r="F1050" i="3"/>
  <c r="G1045" i="3" s="1"/>
  <c r="F1036" i="3"/>
  <c r="F1037" i="3" s="1"/>
  <c r="G1033" i="3" s="1"/>
  <c r="F1011" i="3"/>
  <c r="F1012" i="3" s="1"/>
  <c r="G1008" i="3" s="1"/>
  <c r="F1023" i="3"/>
  <c r="F1024" i="3" s="1"/>
  <c r="F986" i="3"/>
  <c r="F987" i="3" s="1"/>
  <c r="G983" i="3" s="1"/>
  <c r="F998" i="3"/>
  <c r="F999" i="3" s="1"/>
  <c r="F961" i="3"/>
  <c r="F962" i="3" s="1"/>
  <c r="G958" i="3" s="1"/>
  <c r="F950" i="3"/>
  <c r="F911" i="3"/>
  <c r="F912" i="3" s="1"/>
  <c r="G908" i="3" s="1"/>
  <c r="F886" i="3"/>
  <c r="F887" i="3" s="1"/>
  <c r="G883" i="3" s="1"/>
  <c r="F898" i="3"/>
  <c r="F899" i="3" s="1"/>
  <c r="F861" i="3"/>
  <c r="F862" i="3" s="1"/>
  <c r="G858" i="3" s="1"/>
  <c r="F873" i="3"/>
  <c r="F874" i="3" s="1"/>
  <c r="G835" i="3"/>
  <c r="G837" i="3" s="1"/>
  <c r="F848" i="3"/>
  <c r="F849" i="3" s="1"/>
  <c r="F825" i="3"/>
  <c r="G820" i="3" s="1"/>
  <c r="F811" i="3"/>
  <c r="F812" i="3" s="1"/>
  <c r="G808" i="3" s="1"/>
  <c r="F798" i="3"/>
  <c r="F799" i="3" s="1"/>
  <c r="F761" i="3"/>
  <c r="F762" i="3" s="1"/>
  <c r="G758" i="3" s="1"/>
  <c r="G735" i="3"/>
  <c r="G737" i="3" s="1"/>
  <c r="F748" i="3"/>
  <c r="F749" i="3" s="1"/>
  <c r="G708" i="3"/>
  <c r="G710" i="3" s="1"/>
  <c r="F723" i="3"/>
  <c r="G718" i="3" s="1"/>
  <c r="G683" i="3"/>
  <c r="G685" i="3" s="1"/>
  <c r="F696" i="3"/>
  <c r="F697" i="3" s="1"/>
  <c r="F659" i="3"/>
  <c r="F660" i="3" s="1"/>
  <c r="G656" i="3" s="1"/>
  <c r="F671" i="3"/>
  <c r="F672" i="3" s="1"/>
  <c r="F634" i="3"/>
  <c r="F635" i="3" s="1"/>
  <c r="G631" i="3" s="1"/>
  <c r="F609" i="3"/>
  <c r="F610" i="3" s="1"/>
  <c r="G606" i="3" s="1"/>
  <c r="F623" i="3"/>
  <c r="G618" i="3" s="1"/>
  <c r="F584" i="3"/>
  <c r="F585" i="3" s="1"/>
  <c r="G581" i="3" s="1"/>
  <c r="F559" i="3"/>
  <c r="F560" i="3" s="1"/>
  <c r="G556" i="3" s="1"/>
  <c r="F571" i="3"/>
  <c r="F572" i="3" s="1"/>
  <c r="F548" i="3"/>
  <c r="F534" i="3"/>
  <c r="F535" i="3" s="1"/>
  <c r="G531" i="3" s="1"/>
  <c r="F489" i="3"/>
  <c r="F490" i="3" s="1"/>
  <c r="G486" i="3" s="1"/>
  <c r="F501" i="3"/>
  <c r="F502" i="3" s="1"/>
  <c r="F464" i="3"/>
  <c r="F465" i="3" s="1"/>
  <c r="G461" i="3" s="1"/>
  <c r="F476" i="3"/>
  <c r="F477" i="3" s="1"/>
  <c r="G438" i="3"/>
  <c r="G440" i="3" s="1"/>
  <c r="F451" i="3"/>
  <c r="F452" i="3" s="1"/>
  <c r="G413" i="3"/>
  <c r="G415" i="3" s="1"/>
  <c r="F428" i="3"/>
  <c r="G423" i="3" s="1"/>
  <c r="F389" i="3"/>
  <c r="F390" i="3" s="1"/>
  <c r="G386" i="3" s="1"/>
  <c r="F401" i="3"/>
  <c r="F402" i="3" s="1"/>
  <c r="F364" i="3"/>
  <c r="F365" i="3" s="1"/>
  <c r="G361" i="3" s="1"/>
  <c r="F378" i="3"/>
  <c r="G373" i="3" s="1"/>
  <c r="F339" i="3"/>
  <c r="F340" i="3" s="1"/>
  <c r="G336" i="3" s="1"/>
  <c r="F353" i="3"/>
  <c r="G348" i="3" s="1"/>
  <c r="F326" i="3"/>
  <c r="G288" i="3"/>
  <c r="G290" i="3" s="1"/>
  <c r="F278" i="3"/>
  <c r="F264" i="3"/>
  <c r="F265" i="3" s="1"/>
  <c r="G261" i="3" s="1"/>
  <c r="F239" i="3"/>
  <c r="F240" i="3" s="1"/>
  <c r="G236" i="3" s="1"/>
  <c r="F251" i="3"/>
  <c r="F252" i="3" s="1"/>
  <c r="F214" i="3"/>
  <c r="F215" i="3" s="1"/>
  <c r="G211" i="3" s="1"/>
  <c r="F226" i="3"/>
  <c r="F227" i="3" s="1"/>
  <c r="F189" i="3"/>
  <c r="F190" i="3" s="1"/>
  <c r="G186" i="3" s="1"/>
  <c r="F201" i="3"/>
  <c r="F202" i="3" s="1"/>
  <c r="F178" i="3"/>
  <c r="G163" i="3"/>
  <c r="G165" i="3" s="1"/>
  <c r="G138" i="3"/>
  <c r="G140" i="3" s="1"/>
  <c r="G113" i="3"/>
  <c r="G115" i="3" s="1"/>
  <c r="G88" i="3"/>
  <c r="G90" i="3" s="1"/>
  <c r="F101" i="3"/>
  <c r="F102" i="3" s="1"/>
  <c r="F64" i="3"/>
  <c r="F65" i="3" s="1"/>
  <c r="G61" i="3" s="1"/>
  <c r="F39" i="3"/>
  <c r="F40" i="3" s="1"/>
  <c r="G36" i="3" s="1"/>
  <c r="F51" i="3"/>
  <c r="F52" i="3" s="1"/>
  <c r="G2618" i="3" l="1"/>
  <c r="G2620" i="3" s="1"/>
  <c r="F327" i="3"/>
  <c r="F328" i="3" s="1"/>
  <c r="F1778" i="3"/>
  <c r="F1779" i="3" s="1"/>
  <c r="F2732" i="3"/>
  <c r="F2733" i="3" s="1"/>
  <c r="G2016" i="3"/>
  <c r="G1714" i="3"/>
  <c r="G1716" i="3" s="1"/>
  <c r="G2416" i="3"/>
  <c r="G2418" i="3" s="1"/>
  <c r="G2768" i="3"/>
  <c r="G2770" i="3" s="1"/>
  <c r="G2743" i="3"/>
  <c r="G2745" i="3" s="1"/>
  <c r="F2708" i="3"/>
  <c r="F2683" i="3"/>
  <c r="G2668" i="3"/>
  <c r="G2670" i="3" s="1"/>
  <c r="G2643" i="3"/>
  <c r="G2645" i="3" s="1"/>
  <c r="F2633" i="3"/>
  <c r="G2593" i="3"/>
  <c r="G2595" i="3" s="1"/>
  <c r="F2581" i="3"/>
  <c r="G2566" i="3"/>
  <c r="G2568" i="3" s="1"/>
  <c r="F2556" i="3"/>
  <c r="G2541" i="3"/>
  <c r="G2543" i="3" s="1"/>
  <c r="G2501" i="3"/>
  <c r="G2503" i="3"/>
  <c r="G2505" i="3"/>
  <c r="G2491" i="3"/>
  <c r="G2493" i="3" s="1"/>
  <c r="F2481" i="3"/>
  <c r="G2466" i="3"/>
  <c r="G2468" i="3" s="1"/>
  <c r="F2431" i="3"/>
  <c r="F2406" i="3"/>
  <c r="G2391" i="3"/>
  <c r="G2393" i="3" s="1"/>
  <c r="G2380" i="3"/>
  <c r="G2378" i="3"/>
  <c r="G2341" i="3"/>
  <c r="G2343" i="3" s="1"/>
  <c r="G2316" i="3"/>
  <c r="G2318" i="3" s="1"/>
  <c r="F2306" i="3"/>
  <c r="G2291" i="3"/>
  <c r="G2293" i="3" s="1"/>
  <c r="G2278" i="3"/>
  <c r="G2280" i="3"/>
  <c r="F2256" i="3"/>
  <c r="G2216" i="3"/>
  <c r="G2218" i="3" s="1"/>
  <c r="G2228" i="3"/>
  <c r="G2230" i="3"/>
  <c r="G2191" i="3"/>
  <c r="G2193" i="3" s="1"/>
  <c r="F2181" i="3"/>
  <c r="F2156" i="3"/>
  <c r="G2141" i="3"/>
  <c r="G2143" i="3" s="1"/>
  <c r="G2128" i="3"/>
  <c r="G2116" i="3"/>
  <c r="G2118" i="3" s="1"/>
  <c r="G2130" i="3"/>
  <c r="F2106" i="3"/>
  <c r="G2091" i="3"/>
  <c r="G2093" i="3" s="1"/>
  <c r="G2066" i="3"/>
  <c r="G2068" i="3" s="1"/>
  <c r="G2041" i="3"/>
  <c r="G2043" i="3" s="1"/>
  <c r="F2056" i="3"/>
  <c r="G2018" i="3"/>
  <c r="F2031" i="3"/>
  <c r="G1991" i="3"/>
  <c r="G1993" i="3" s="1"/>
  <c r="F1979" i="3"/>
  <c r="F1954" i="3"/>
  <c r="G1926" i="3"/>
  <c r="G1914" i="3"/>
  <c r="G1916" i="3" s="1"/>
  <c r="G1928" i="3"/>
  <c r="F1904" i="3"/>
  <c r="G1889" i="3"/>
  <c r="G1891" i="3" s="1"/>
  <c r="G1864" i="3"/>
  <c r="G1866" i="3" s="1"/>
  <c r="F1854" i="3"/>
  <c r="F1829" i="3"/>
  <c r="G1814" i="3"/>
  <c r="G1816" i="3" s="1"/>
  <c r="G1801" i="3"/>
  <c r="G1803" i="3"/>
  <c r="G1764" i="3"/>
  <c r="G1766" i="3" s="1"/>
  <c r="F1754" i="3"/>
  <c r="G1739" i="3"/>
  <c r="G1741" i="3" s="1"/>
  <c r="F1704" i="3"/>
  <c r="F1679" i="3"/>
  <c r="G1664" i="3"/>
  <c r="G1666" i="3" s="1"/>
  <c r="G1639" i="3"/>
  <c r="G1641" i="3" s="1"/>
  <c r="G1612" i="3"/>
  <c r="G1614" i="3" s="1"/>
  <c r="F1602" i="3"/>
  <c r="G1587" i="3"/>
  <c r="G1589" i="3" s="1"/>
  <c r="F1577" i="3"/>
  <c r="G1576" i="3" s="1"/>
  <c r="G1551" i="3"/>
  <c r="G1549" i="3"/>
  <c r="G1537" i="3"/>
  <c r="G1539" i="3" s="1"/>
  <c r="F1527" i="3"/>
  <c r="G1499" i="3"/>
  <c r="G1487" i="3"/>
  <c r="G1489" i="3" s="1"/>
  <c r="G1501" i="3"/>
  <c r="F1477" i="3"/>
  <c r="G1462" i="3"/>
  <c r="G1464" i="3" s="1"/>
  <c r="F1452" i="3"/>
  <c r="G1437" i="3"/>
  <c r="G1439" i="3" s="1"/>
  <c r="F1425" i="3"/>
  <c r="G1410" i="3"/>
  <c r="G1412" i="3" s="1"/>
  <c r="G1385" i="3"/>
  <c r="G1387" i="3" s="1"/>
  <c r="F1375" i="3"/>
  <c r="G1360" i="3"/>
  <c r="G1362" i="3" s="1"/>
  <c r="F1350" i="3"/>
  <c r="G1335" i="3"/>
  <c r="G1337" i="3" s="1"/>
  <c r="G1310" i="3"/>
  <c r="G1312" i="3" s="1"/>
  <c r="F1300" i="3"/>
  <c r="G1285" i="3"/>
  <c r="G1287" i="3" s="1"/>
  <c r="G1260" i="3"/>
  <c r="G1262" i="3" s="1"/>
  <c r="F1275" i="3"/>
  <c r="F1250" i="3"/>
  <c r="F1225" i="3"/>
  <c r="F1200" i="3"/>
  <c r="G1185" i="3"/>
  <c r="G1187" i="3" s="1"/>
  <c r="G1160" i="3"/>
  <c r="G1162" i="3" s="1"/>
  <c r="F1150" i="3"/>
  <c r="F1125" i="3"/>
  <c r="G1110" i="3"/>
  <c r="G1112" i="3" s="1"/>
  <c r="F1100" i="3"/>
  <c r="G1085" i="3"/>
  <c r="G1087" i="3" s="1"/>
  <c r="F1075" i="3"/>
  <c r="G945" i="3"/>
  <c r="G947" i="3"/>
  <c r="G1035" i="3"/>
  <c r="G1037" i="3" s="1"/>
  <c r="G1047" i="3"/>
  <c r="G1049" i="3"/>
  <c r="F1025" i="3"/>
  <c r="G1010" i="3"/>
  <c r="G1012" i="3" s="1"/>
  <c r="F1000" i="3"/>
  <c r="G985" i="3"/>
  <c r="G987" i="3" s="1"/>
  <c r="F975" i="3"/>
  <c r="G960" i="3"/>
  <c r="G962" i="3" s="1"/>
  <c r="G949" i="3"/>
  <c r="F925" i="3"/>
  <c r="G910" i="3"/>
  <c r="G912" i="3" s="1"/>
  <c r="F900" i="3"/>
  <c r="G885" i="3"/>
  <c r="G887" i="3" s="1"/>
  <c r="F875" i="3"/>
  <c r="G860" i="3"/>
  <c r="G862" i="3" s="1"/>
  <c r="G824" i="3"/>
  <c r="G822" i="3"/>
  <c r="G810" i="3"/>
  <c r="G812" i="3" s="1"/>
  <c r="F800" i="3"/>
  <c r="F775" i="3"/>
  <c r="G760" i="3"/>
  <c r="G762" i="3" s="1"/>
  <c r="G338" i="3"/>
  <c r="G340" i="3" s="1"/>
  <c r="G720" i="3"/>
  <c r="G722" i="3"/>
  <c r="F698" i="3"/>
  <c r="F673" i="3"/>
  <c r="G658" i="3"/>
  <c r="G660" i="3" s="1"/>
  <c r="F648" i="3"/>
  <c r="G633" i="3"/>
  <c r="G635" i="3" s="1"/>
  <c r="G620" i="3"/>
  <c r="G608" i="3"/>
  <c r="G610" i="3" s="1"/>
  <c r="G622" i="3"/>
  <c r="G583" i="3"/>
  <c r="G585" i="3" s="1"/>
  <c r="F598" i="3"/>
  <c r="G597" i="3" s="1"/>
  <c r="G558" i="3"/>
  <c r="G560" i="3" s="1"/>
  <c r="G543" i="3"/>
  <c r="G545" i="3"/>
  <c r="G533" i="3"/>
  <c r="G535" i="3" s="1"/>
  <c r="G547" i="3"/>
  <c r="F503" i="3"/>
  <c r="G488" i="3"/>
  <c r="G490" i="3" s="1"/>
  <c r="F478" i="3"/>
  <c r="G463" i="3"/>
  <c r="G465" i="3" s="1"/>
  <c r="F453" i="3"/>
  <c r="G425" i="3"/>
  <c r="G427" i="3"/>
  <c r="F403" i="3"/>
  <c r="G388" i="3"/>
  <c r="G390" i="3" s="1"/>
  <c r="G375" i="3"/>
  <c r="G363" i="3"/>
  <c r="G365" i="3" s="1"/>
  <c r="G377" i="3"/>
  <c r="G350" i="3"/>
  <c r="G352" i="3"/>
  <c r="G173" i="3"/>
  <c r="G175" i="3"/>
  <c r="G273" i="3"/>
  <c r="G275" i="3"/>
  <c r="F303" i="3"/>
  <c r="G263" i="3"/>
  <c r="G265" i="3" s="1"/>
  <c r="G277" i="3"/>
  <c r="F253" i="3"/>
  <c r="G238" i="3"/>
  <c r="G240" i="3" s="1"/>
  <c r="F228" i="3"/>
  <c r="G213" i="3"/>
  <c r="G215" i="3" s="1"/>
  <c r="G188" i="3"/>
  <c r="G190" i="3" s="1"/>
  <c r="G177" i="3"/>
  <c r="F153" i="3"/>
  <c r="F128" i="3"/>
  <c r="G127" i="3" s="1"/>
  <c r="F103" i="3"/>
  <c r="G63" i="3"/>
  <c r="G65" i="3" s="1"/>
  <c r="F78" i="3"/>
  <c r="F53" i="3"/>
  <c r="G38" i="3"/>
  <c r="G40" i="3" s="1"/>
  <c r="G378" i="3" l="1"/>
  <c r="G825" i="3"/>
  <c r="G2281" i="3"/>
  <c r="G1552" i="3"/>
  <c r="G623" i="3"/>
  <c r="G2381" i="3"/>
  <c r="G1804" i="3"/>
  <c r="G2231" i="3"/>
  <c r="G2131" i="3"/>
  <c r="G1929" i="3"/>
  <c r="G1502" i="3"/>
  <c r="G950" i="3"/>
  <c r="F2783" i="3"/>
  <c r="F2758" i="3"/>
  <c r="G2728" i="3"/>
  <c r="G2730" i="3"/>
  <c r="G2732" i="3"/>
  <c r="G2703" i="3"/>
  <c r="G2705" i="3"/>
  <c r="G2707" i="3"/>
  <c r="G2678" i="3"/>
  <c r="G2680" i="3"/>
  <c r="G2682" i="3"/>
  <c r="F2658" i="3"/>
  <c r="G2657" i="3" s="1"/>
  <c r="G2628" i="3"/>
  <c r="G2630" i="3"/>
  <c r="G2632" i="3"/>
  <c r="F2608" i="3"/>
  <c r="G2576" i="3"/>
  <c r="G2578" i="3"/>
  <c r="G2580" i="3"/>
  <c r="G2551" i="3"/>
  <c r="G2553" i="3"/>
  <c r="G2555" i="3"/>
  <c r="F2531" i="3"/>
  <c r="G2506" i="3"/>
  <c r="G2476" i="3"/>
  <c r="G2478" i="3"/>
  <c r="G2480" i="3"/>
  <c r="F2456" i="3"/>
  <c r="G2455" i="3" s="1"/>
  <c r="G2426" i="3"/>
  <c r="G2428" i="3"/>
  <c r="G2430" i="3"/>
  <c r="G2401" i="3"/>
  <c r="G2403" i="3"/>
  <c r="G2405" i="3"/>
  <c r="F2356" i="3"/>
  <c r="F2331" i="3"/>
  <c r="G2301" i="3"/>
  <c r="G2303" i="3"/>
  <c r="G2305" i="3"/>
  <c r="G2251" i="3"/>
  <c r="G2253" i="3"/>
  <c r="G2255" i="3"/>
  <c r="F2206" i="3"/>
  <c r="G2176" i="3"/>
  <c r="G2178" i="3"/>
  <c r="G2180" i="3"/>
  <c r="G2151" i="3"/>
  <c r="G2153" i="3"/>
  <c r="G2155" i="3"/>
  <c r="G2101" i="3"/>
  <c r="G2103" i="3"/>
  <c r="G2105" i="3"/>
  <c r="F2081" i="3"/>
  <c r="G2055" i="3"/>
  <c r="G2051" i="3"/>
  <c r="G2053" i="3"/>
  <c r="G2026" i="3"/>
  <c r="G2028" i="3"/>
  <c r="G2030" i="3"/>
  <c r="F2006" i="3"/>
  <c r="G1978" i="3"/>
  <c r="G1974" i="3"/>
  <c r="G1976" i="3"/>
  <c r="G1949" i="3"/>
  <c r="G1951" i="3"/>
  <c r="G1953" i="3"/>
  <c r="G1899" i="3"/>
  <c r="G1901" i="3"/>
  <c r="G1903" i="3"/>
  <c r="F1879" i="3"/>
  <c r="G1878" i="3" s="1"/>
  <c r="G1849" i="3"/>
  <c r="G1851" i="3"/>
  <c r="G1853" i="3"/>
  <c r="G1824" i="3"/>
  <c r="G1826" i="3"/>
  <c r="G1828" i="3"/>
  <c r="G1749" i="3"/>
  <c r="G1751" i="3"/>
  <c r="G1753" i="3"/>
  <c r="F1729" i="3"/>
  <c r="G1699" i="3"/>
  <c r="G1701" i="3"/>
  <c r="G1703" i="3"/>
  <c r="G1674" i="3"/>
  <c r="G1676" i="3"/>
  <c r="G1678" i="3"/>
  <c r="F1654" i="3"/>
  <c r="F1627" i="3"/>
  <c r="G1597" i="3"/>
  <c r="G1599" i="3"/>
  <c r="G1601" i="3"/>
  <c r="G1572" i="3"/>
  <c r="G1574" i="3"/>
  <c r="G1526" i="3"/>
  <c r="G1522" i="3"/>
  <c r="G1524" i="3"/>
  <c r="G1472" i="3"/>
  <c r="G1474" i="3"/>
  <c r="G1476" i="3"/>
  <c r="G1447" i="3"/>
  <c r="G1449" i="3"/>
  <c r="G1451" i="3"/>
  <c r="G1420" i="3"/>
  <c r="G1422" i="3"/>
  <c r="G1424" i="3"/>
  <c r="F1400" i="3"/>
  <c r="G1370" i="3"/>
  <c r="G1372" i="3"/>
  <c r="G1374" i="3"/>
  <c r="G1345" i="3"/>
  <c r="G1347" i="3"/>
  <c r="G1349" i="3"/>
  <c r="F1325" i="3"/>
  <c r="G1295" i="3"/>
  <c r="G1297" i="3"/>
  <c r="G1299" i="3"/>
  <c r="G1270" i="3"/>
  <c r="G1272" i="3"/>
  <c r="G1274" i="3"/>
  <c r="G1245" i="3"/>
  <c r="G1247" i="3"/>
  <c r="G1249" i="3"/>
  <c r="G1220" i="3"/>
  <c r="G1222" i="3"/>
  <c r="G1224" i="3"/>
  <c r="G1195" i="3"/>
  <c r="G1197" i="3"/>
  <c r="G1199" i="3"/>
  <c r="F1175" i="3"/>
  <c r="G1145" i="3"/>
  <c r="G1147" i="3"/>
  <c r="G1149" i="3"/>
  <c r="G1120" i="3"/>
  <c r="G1122" i="3"/>
  <c r="G1124" i="3"/>
  <c r="G1095" i="3"/>
  <c r="G1097" i="3"/>
  <c r="G1099" i="3"/>
  <c r="G1074" i="3"/>
  <c r="G1070" i="3"/>
  <c r="G1072" i="3"/>
  <c r="G723" i="3"/>
  <c r="G1050" i="3"/>
  <c r="G1020" i="3"/>
  <c r="G1022" i="3"/>
  <c r="G1024" i="3"/>
  <c r="G995" i="3"/>
  <c r="G997" i="3"/>
  <c r="G999" i="3"/>
  <c r="G970" i="3"/>
  <c r="G972" i="3"/>
  <c r="G974" i="3"/>
  <c r="G920" i="3"/>
  <c r="G922" i="3"/>
  <c r="G924" i="3"/>
  <c r="G895" i="3"/>
  <c r="G897" i="3"/>
  <c r="G899" i="3"/>
  <c r="G870" i="3"/>
  <c r="G872" i="3"/>
  <c r="G874" i="3"/>
  <c r="F850" i="3"/>
  <c r="G849" i="3" s="1"/>
  <c r="G799" i="3"/>
  <c r="G795" i="3"/>
  <c r="G797" i="3"/>
  <c r="G770" i="3"/>
  <c r="G772" i="3"/>
  <c r="G774" i="3"/>
  <c r="F750" i="3"/>
  <c r="G353" i="3"/>
  <c r="G428" i="3"/>
  <c r="G697" i="3"/>
  <c r="G693" i="3"/>
  <c r="G695" i="3"/>
  <c r="G668" i="3"/>
  <c r="G670" i="3"/>
  <c r="G672" i="3"/>
  <c r="G643" i="3"/>
  <c r="G645" i="3"/>
  <c r="G647" i="3"/>
  <c r="G593" i="3"/>
  <c r="G595" i="3"/>
  <c r="F573" i="3"/>
  <c r="G548" i="3"/>
  <c r="G498" i="3"/>
  <c r="G500" i="3"/>
  <c r="G502" i="3"/>
  <c r="G473" i="3"/>
  <c r="G475" i="3"/>
  <c r="G477" i="3"/>
  <c r="G448" i="3"/>
  <c r="G450" i="3"/>
  <c r="G452" i="3"/>
  <c r="G398" i="3"/>
  <c r="G400" i="3"/>
  <c r="G402" i="3"/>
  <c r="G178" i="3"/>
  <c r="G278" i="3"/>
  <c r="G323" i="3"/>
  <c r="G325" i="3"/>
  <c r="G327" i="3"/>
  <c r="G298" i="3"/>
  <c r="G300" i="3"/>
  <c r="G302" i="3"/>
  <c r="G248" i="3"/>
  <c r="G250" i="3"/>
  <c r="G252" i="3"/>
  <c r="G223" i="3"/>
  <c r="G225" i="3"/>
  <c r="G227" i="3"/>
  <c r="F203" i="3"/>
  <c r="G148" i="3"/>
  <c r="G150" i="3"/>
  <c r="G152" i="3"/>
  <c r="G123" i="3"/>
  <c r="G125" i="3"/>
  <c r="G98" i="3"/>
  <c r="G100" i="3"/>
  <c r="G102" i="3"/>
  <c r="G73" i="3"/>
  <c r="G75" i="3"/>
  <c r="G77" i="3"/>
  <c r="G48" i="3"/>
  <c r="G50" i="3"/>
  <c r="G52" i="3"/>
  <c r="G1100" i="3" l="1"/>
  <c r="G2306" i="3"/>
  <c r="G2708" i="3"/>
  <c r="G2581" i="3"/>
  <c r="G2481" i="3"/>
  <c r="G2406" i="3"/>
  <c r="G2156" i="3"/>
  <c r="G2106" i="3"/>
  <c r="G1904" i="3"/>
  <c r="G1829" i="3"/>
  <c r="G1754" i="3"/>
  <c r="G1679" i="3"/>
  <c r="G1602" i="3"/>
  <c r="G1577" i="3"/>
  <c r="G1477" i="3"/>
  <c r="G1452" i="3"/>
  <c r="G1350" i="3"/>
  <c r="G1300" i="3"/>
  <c r="G1200" i="3"/>
  <c r="G1125" i="3"/>
  <c r="G503" i="3"/>
  <c r="G2778" i="3"/>
  <c r="G2780" i="3"/>
  <c r="G2782" i="3"/>
  <c r="G2753" i="3"/>
  <c r="G2755" i="3"/>
  <c r="G2757" i="3"/>
  <c r="G2733" i="3"/>
  <c r="G2683" i="3"/>
  <c r="G2653" i="3"/>
  <c r="G2655" i="3"/>
  <c r="G2633" i="3"/>
  <c r="G2603" i="3"/>
  <c r="G2605" i="3"/>
  <c r="G2607" i="3"/>
  <c r="G2556" i="3"/>
  <c r="G2526" i="3"/>
  <c r="G2528" i="3"/>
  <c r="G2530" i="3"/>
  <c r="G2451" i="3"/>
  <c r="G2453" i="3"/>
  <c r="G2431" i="3"/>
  <c r="G2351" i="3"/>
  <c r="G2353" i="3"/>
  <c r="G2355" i="3"/>
  <c r="G2326" i="3"/>
  <c r="G2328" i="3"/>
  <c r="G2330" i="3"/>
  <c r="G2256" i="3"/>
  <c r="G2201" i="3"/>
  <c r="G2203" i="3"/>
  <c r="G2205" i="3"/>
  <c r="G2181" i="3"/>
  <c r="G2076" i="3"/>
  <c r="G2078" i="3"/>
  <c r="G2080" i="3"/>
  <c r="G2056" i="3"/>
  <c r="G2031" i="3"/>
  <c r="G2001" i="3"/>
  <c r="G2003" i="3"/>
  <c r="G2005" i="3"/>
  <c r="G1979" i="3"/>
  <c r="G1954" i="3"/>
  <c r="G1874" i="3"/>
  <c r="G1876" i="3"/>
  <c r="G1854" i="3"/>
  <c r="G1774" i="3"/>
  <c r="G1776" i="3"/>
  <c r="G1778" i="3"/>
  <c r="G1724" i="3"/>
  <c r="G1726" i="3"/>
  <c r="G1728" i="3"/>
  <c r="G1704" i="3"/>
  <c r="G1649" i="3"/>
  <c r="G1651" i="3"/>
  <c r="G1653" i="3"/>
  <c r="G1622" i="3"/>
  <c r="G1624" i="3"/>
  <c r="G1626" i="3"/>
  <c r="G1527" i="3"/>
  <c r="G1425" i="3"/>
  <c r="G1395" i="3"/>
  <c r="G1397" i="3"/>
  <c r="G1399" i="3"/>
  <c r="G1375" i="3"/>
  <c r="G1320" i="3"/>
  <c r="G1322" i="3"/>
  <c r="G1324" i="3"/>
  <c r="G1275" i="3"/>
  <c r="G1250" i="3"/>
  <c r="G1225" i="3"/>
  <c r="G1170" i="3"/>
  <c r="G1172" i="3"/>
  <c r="G1174" i="3"/>
  <c r="G1150" i="3"/>
  <c r="G1075" i="3"/>
  <c r="G900" i="3"/>
  <c r="G1025" i="3"/>
  <c r="G875" i="3"/>
  <c r="G1000" i="3"/>
  <c r="G975" i="3"/>
  <c r="G925" i="3"/>
  <c r="G845" i="3"/>
  <c r="G847" i="3"/>
  <c r="G800" i="3"/>
  <c r="G775" i="3"/>
  <c r="G745" i="3"/>
  <c r="G747" i="3"/>
  <c r="G749" i="3"/>
  <c r="G478" i="3"/>
  <c r="G53" i="3"/>
  <c r="G128" i="3"/>
  <c r="G673" i="3"/>
  <c r="G403" i="3"/>
  <c r="G698" i="3"/>
  <c r="G648" i="3"/>
  <c r="G598" i="3"/>
  <c r="G568" i="3"/>
  <c r="G570" i="3"/>
  <c r="G572" i="3"/>
  <c r="G453" i="3"/>
  <c r="G253" i="3"/>
  <c r="G78" i="3"/>
  <c r="G228" i="3"/>
  <c r="G328" i="3"/>
  <c r="G303" i="3"/>
  <c r="G198" i="3"/>
  <c r="G200" i="3"/>
  <c r="G202" i="3"/>
  <c r="G153" i="3"/>
  <c r="G103" i="3"/>
  <c r="G2456" i="3" l="1"/>
  <c r="G2658" i="3"/>
  <c r="G1879" i="3"/>
  <c r="G2783" i="3"/>
  <c r="G2758" i="3"/>
  <c r="G2608" i="3"/>
  <c r="G2531" i="3"/>
  <c r="G2356" i="3"/>
  <c r="G2331" i="3"/>
  <c r="G2206" i="3"/>
  <c r="G2081" i="3"/>
  <c r="G2006" i="3"/>
  <c r="G1779" i="3"/>
  <c r="G1729" i="3"/>
  <c r="G1654" i="3"/>
  <c r="G1627" i="3"/>
  <c r="G1400" i="3"/>
  <c r="G1325" i="3"/>
  <c r="G1175" i="3"/>
  <c r="G850" i="3"/>
  <c r="G750" i="3"/>
  <c r="G573" i="3"/>
  <c r="G203" i="3"/>
  <c r="F22" i="3" l="1"/>
  <c r="F23" i="3" s="1"/>
  <c r="F10" i="3"/>
  <c r="F24" i="3" l="1"/>
  <c r="F11" i="3"/>
  <c r="F12" i="3" s="1"/>
  <c r="F25" i="3" l="1"/>
  <c r="F13" i="3"/>
  <c r="F26" i="3" l="1"/>
  <c r="F27" i="3" s="1"/>
  <c r="F14" i="3"/>
  <c r="F15" i="3" s="1"/>
  <c r="F28" i="3" l="1"/>
  <c r="G23" i="3" l="1"/>
  <c r="G25" i="3"/>
  <c r="G27" i="3"/>
  <c r="G28" i="3" l="1"/>
  <c r="G11" i="3"/>
  <c r="G13" i="3"/>
  <c r="G15" i="3" l="1"/>
</calcChain>
</file>

<file path=xl/sharedStrings.xml><?xml version="1.0" encoding="utf-8"?>
<sst xmlns="http://schemas.openxmlformats.org/spreadsheetml/2006/main" count="6325" uniqueCount="373">
  <si>
    <t>Scheda A/i (inventariale) informatizzata. Sono compresi: il reperimento e la predisposizione dello stralcio della mappa catastale; l'allestimento delle fotografie sugli appositi cartoncini per allegati.</t>
  </si>
  <si>
    <t>Informatizzazione della scheda A/i (inventariale), a partire da una scheda cartacea già compilata.</t>
  </si>
  <si>
    <t>Scheda PG (parchi e giardini) senza rilievo.</t>
  </si>
  <si>
    <t>Scheda PG (parchi e giardini) con rilievo.</t>
  </si>
  <si>
    <t>a progetto</t>
  </si>
  <si>
    <t>Scheda RA come voce precedente, ma senza informatizzazione.</t>
  </si>
  <si>
    <t>Scheda OA-D-N e S-MI di catalogo informatizzata.</t>
  </si>
  <si>
    <t>Scheda OA-D-N e S-MI di precatalogo informatizzata.</t>
  </si>
  <si>
    <t>Scheda BDM di catalogo, sul campo, informatizzata.</t>
  </si>
  <si>
    <t>Scheda BDM di catalogo, in museo, informatizzata.</t>
  </si>
  <si>
    <t>Scheda BDM di precatalogo, in museo, informatizzata.</t>
  </si>
  <si>
    <t>Scheda BDI di catalogo, sul campo, informatizzata.</t>
  </si>
  <si>
    <t>Scheda BDI di catalogo, in archivio, informatizzata.</t>
  </si>
  <si>
    <t>Scheda BDI di precatalogo, sul campo, informatizzata.</t>
  </si>
  <si>
    <t>Scheda BDI di precatalogo, in archivio, informatizzata.</t>
  </si>
  <si>
    <t>N. Voce  elenco prezzi</t>
  </si>
  <si>
    <t>Descrizione della lavorazione come da Elenco Descrittivo delle Voci</t>
  </si>
  <si>
    <t>U.M.</t>
  </si>
  <si>
    <t>QUANTITA'</t>
  </si>
  <si>
    <t>N.</t>
  </si>
  <si>
    <t>Elementi dell'Analisi</t>
  </si>
  <si>
    <t>Quantità</t>
  </si>
  <si>
    <t>Prezzo unitario</t>
  </si>
  <si>
    <t>Importo</t>
  </si>
  <si>
    <t>Inc. %</t>
  </si>
  <si>
    <t xml:space="preserve">Manodopera: </t>
  </si>
  <si>
    <t>1.1</t>
  </si>
  <si>
    <t>ora</t>
  </si>
  <si>
    <t>Totale manodopera</t>
  </si>
  <si>
    <t>A</t>
  </si>
  <si>
    <t>Spese generali 15% di A</t>
  </si>
  <si>
    <t>B</t>
  </si>
  <si>
    <t>C</t>
  </si>
  <si>
    <t>TOTALE PREZZO UNITARIO (IVA esclusa)</t>
  </si>
  <si>
    <t>cad</t>
  </si>
  <si>
    <t>COSTO DIRETTO (1)</t>
  </si>
  <si>
    <t>COSTO DIRETTO + SPESE GENERALI (A+2)</t>
  </si>
  <si>
    <t>a. Catalogatore (ricercatore universitario non confermato al 1 anno)</t>
  </si>
  <si>
    <t>Scheda A/p (precatalogo) informatizzata, compreso il rilievo dell'edificio. Sono compresi: il reperimento e la predisposizione dello stralcio della mappa catastale;
l'allestimento delle fotografie sugli appositi cartoncini per allegati; l'indagine storico-archivistica e bibliografica; le schede Archivio controllato Bibliografia; gli elaborati grafici del rilievo.</t>
  </si>
  <si>
    <t>Scheda SU settore urbano) / precatalogo, escluso ilrilievo del settore. Sono compresi: la compilazione delle schede SU/A delle singole unità edilizie incluse nel settore urbano; il reperimento e la predisposizione dello stralcio della mappa catastale con la perimetrazione di tutti i settori urbani del centro storico; l'allestimento delle fotografie sugli appositi cartoncini per allegati; l'indagine storico-archivistica e bibliografica; le schede Archivio controllato e la Bibliografia.</t>
  </si>
  <si>
    <t>Scheda SU (settore urbano) / precatalogo, compreso il rilievo del settore. Sono compresi: la compilazione delle schede SU/A delle singole unità edilizie incluse nel settore urbano; il reperimento e la predisposizione dello stralcio della mappa catastale con la perimetrazione di, tutti i settori urbani del centro storico, l'allestimento delle fotografie sugli appositi cartoncini per allegati; l'indagine storico-archivistica e bibliografica; le schede Archivio controllato Bibliografia; gli elaborati grafici del rilievo.</t>
  </si>
  <si>
    <t>Esecuzione di rilievi architettonici al di fuori dell'attività di schedatura, secondo le specifiche tecniche per la documentazione grafica elaborate dal C.R.D., tariffe professionali.</t>
  </si>
  <si>
    <t>Predisposizione, secondo le norme I.C.C.D., della documentazione e degli elaborati cartografici propedeutici alla catalogazione e relativi ai territori comunali definiti dai progetti di catalogazione del C.R.D. per comune. Sono compresi: individuazione e perimetrazione, su C.T.R 1:10.000, di tutti i nuclei abitati nel territorio comunale, da catalogare con schede CS; suddivisione, su C.T.R. 1:10.000, del territorio comunale, non compreso nelle aree CS, in settori extra-urbani, da catalogare con schede TP; suddivisione, su mappe catastali 1:2.000 o 1:1.000, dei nuclei abitati in settori urbani, da catalogare con
schede SU; individuazione, su mappe catastali 1:2.000 o 1:1.000, delle emergenze architettoniche, da catalogare con schede A.</t>
  </si>
  <si>
    <t>Censimento delle emergenze architettoniche da catalogare nei comuni individuati dal C.R.D. e compilazione di una scheda A/i (inventariale) informatizzata per ogni edificio. Sono compresi: l'individuazione degli edifici da schedare, nonché il reperimento e la predisposizione dello stralcio della mappa catastale.</t>
  </si>
  <si>
    <t>Censimento e informatizzazione in data-base di schede non I.C.C.D. già esistenti presso la struttura regionale (modelli già strutturati e/o informatizzati in Access, Excel, etc.) e relative a Beni architettonici, bibliografia, documentazione d'archivio, grafica e fotografica, per 100 schede informatizzate.</t>
  </si>
  <si>
    <t>Scheda RA informatizzata: precatalogazione di reperti archeologici - museali e non (in particolare i reperti di nuovo accesso, ad esempio i reperti da ricognizione territoriale).</t>
  </si>
  <si>
    <t>Scheda MA/CA: catalogazione di monumenti e/o complessi archeologici, comprendente uno schizzo misurato in scala 1:50 e lo stralcio della C.T.R. (Carta Tecnica Regionale) scala 1:10.000 o, in alternativa, dell'I.G.M. scala 1:25.000.</t>
  </si>
  <si>
    <t>Scheda di Sito (SI): catalogazione di siti da indagini di superficie, esclusa redazione di scheda TMA, compresi
in allegato: lo stralcio della C.T.R. scala 1:10.000 o, in alternativa, dell'I.G.M. scala 1:25.000 e la realizzazione di una fotografia a colori di cui vanno consegnati il negativo e 4 stampe formato 10x15.</t>
  </si>
  <si>
    <t>Scheda di Sito come voce precedente, ma completa di scheda TMA</t>
  </si>
  <si>
    <t>Destrutturazione di scheda RA, consistente nella revisione (nella definizione rientrano anche il riesame dell'edito e la destrutturazione di cataloghi di musei), nell'aggiornamento, nell'integrazione, nella bonifica di
vecchie schede e nella digitazione dei dati.</t>
  </si>
  <si>
    <t>Destrutturazione di scheda TMA, consistente nella revisione (nella definizione rientrano anche il riesame dell'edito e la destrutturazione di cataloghi di musei), nell'aggiornamento, nell'integrazione, nella bonifica di
vecchie schede e nella digitazione dei dati.</t>
  </si>
  <si>
    <t>Destrutturazione di scheda SI, consistente nella revisione (nella definizione rientrano anche il riesame dell'edito e la destrutturazione di cataloghi di musei), nell'aggiornamento, nell'integrazione, nella bonifica di
vecchie schede e nella digitazione dei dati.</t>
  </si>
  <si>
    <t>Destrutturazione di scheda MA/CA, consistente nella revisione (nella definizione rientrano anche il riesame dell'edito e la destrutturazione di cataloghi di musei), nell'aggiornamento, nell'integrazione, nella bonifica di
vecchie schede e nella digitazione dei dati.</t>
  </si>
  <si>
    <t>Informatizzazione di schede cartacee anche attraverso la digitazione dei dati e/o conversione di schede da un
programma informatico ad altro (mediante passaggio cartaceo).</t>
  </si>
  <si>
    <t>Scheda di inventariazione (con tabella scritta di stima dei valori proposti) di materiali (di nuovo accesso o meno).</t>
  </si>
  <si>
    <t>Documentazione grafica di reperto. La variabilità di compenso nell'ambito delle tariffe è legata alla
complessità del disegno da eseguire, al numero delle viste, delle sezioni e dei particolari richiesti.</t>
  </si>
  <si>
    <t>Destrutturazione, compresa revisione, aggiornamento, integrazione, bonifica di vecchie schede OA-D-N e SMI</t>
  </si>
  <si>
    <t>Scheda BDM di catalogo, in museo, non informatizzata.</t>
  </si>
  <si>
    <t>Scheda BDM di precatalogo, sul campo, informatizzata.</t>
  </si>
  <si>
    <t>Scheda BDM di precatalogo, sul campo, non informatizzata.</t>
  </si>
  <si>
    <t>Scheda BDM di precatalogo, in museo, non informatizzata.</t>
  </si>
  <si>
    <t>Scheda BDI di catalogo, sul campo, non informatizzata.</t>
  </si>
  <si>
    <t>Scheda BDI di catalogo, sul campo, per eventi complessi rappresentazioni, spettacoli, ecc.)
informatizzata.</t>
  </si>
  <si>
    <t>Scheda BDI di catalogo, sul campo, per eventi complessi rappresentazioni, spettacoli, ecc.) non informatizzata.</t>
  </si>
  <si>
    <t>Scheda BDI di catalogo, in archivio, non informatizzata.</t>
  </si>
  <si>
    <t>Scheda BDI di precatalogo, sul campo, non informatizzata.</t>
  </si>
  <si>
    <t>Scheda BDI di precatalogo, sul campo,per eventi complessi rappresentazioni, spettacoli, ecc.):
informatizzata.</t>
  </si>
  <si>
    <t>Scheda BDI di precatalogo, sul campo, per eventi complessi rappresentazioni, spettacoli, ecc.) non informatizzata.</t>
  </si>
  <si>
    <t>Scheda BDI di precatalogo, in archivio, non informatizzata.</t>
  </si>
  <si>
    <t>Scheda BDI di precatalogo, sul campo, per eventi complessi rappresentazioni, spettacoli, ecc.):
informatizzata.</t>
  </si>
  <si>
    <t>Utili d'impresa 5% di B</t>
  </si>
  <si>
    <t>Nel caso di un'ordinaria complessità della lavorazione della scheda di catalogazione; esclusa la distanza che intercorre tra il catalogatore e i beni oggetto della catalogazione ed esclusi i profitti dovuti all'impresa.</t>
  </si>
  <si>
    <t>Nel caso di un'ordinaria complessità della lavorazione della scheda di catalogazione; esclusa la distanza che intercorre tra il catalogatore e i beni oggetto della catalogazione, compresi i profitti dovuti all'impresa.</t>
  </si>
  <si>
    <t>Nel caso di una notevole complessità della lavorazione della scheda di catalogazione; esclusa la distanza che intercorre tra il catalogatore e i beni oggetto della catalogazione ed esclusi i profitti dovuti all'impresa.</t>
  </si>
  <si>
    <t>Nel caso di una notevole complessità della lavorazione della scheda di catalogazione; esclusa la distanza che intercorre tra il catalogatore e i beni oggetto della catalogazione, compresi i profitti dovuti all'impresa.</t>
  </si>
  <si>
    <t>Scheda A/p (precatalogo) informatizzata, escluso il rilievo dell'edificio. Sono compresi: il reperimento e la predisposizione dello stralcio della mappa catastale; l'allestimento delle fotografie sugli appositi cartoncini per allegati; l'indagine storico-archivistica e bibliografica; le schede Archivio controllato Bibliografia.</t>
  </si>
  <si>
    <t>Informatizzazione della scheda A/p (precatalogo), a partire da una scheda cartacea già compilata.</t>
  </si>
  <si>
    <t>Informatizzazione delle schede Archivio controllato Bibliografia, a partire da una scheda cartacea già compilata.</t>
  </si>
  <si>
    <t>Scheda RA di catalogazione di reperti archeologici - museali e non.</t>
  </si>
  <si>
    <t>Informatizzazione di schede cartacee e/o conversione di schede da un programma informatico ad un altro (mediante passaggio cartaceo).</t>
  </si>
  <si>
    <t>Destrutturazione, consistente nella revisione, nell'aggiornamento, nell'integrazione, nella bonifica e nella digitalizzazione e revisione di schede FKM o FKN o FKC cartacee in schede BDI informatizzate.</t>
  </si>
  <si>
    <t>Destrutturazione, consistente nella revisione, nell'aggiornamento, nell'integrazione, nella bonifica e nella digitalizzazione di scheda FKM o FKN o FKC cartacee in schede BDI non informatizzate.</t>
  </si>
  <si>
    <t>Destrutturazione, consistente nella revisione, nell'aggiornamento, nell'integrazione, nella bonifica e nella digitalizzazione di vecchie schede FKO cartacee (1978) in schede BDM informatizzate.</t>
  </si>
  <si>
    <t>Destrutturazione, consistente nella revisione, nell'aggiornamento, nell'integrazione, nella bonifica e nella digitalizzazione di vecchie schede FKO (1989) o BDM (1999) strutturate in schede BDM informatizzate.</t>
  </si>
  <si>
    <t>F01 - Schede A - Beni Architettonici</t>
  </si>
  <si>
    <t>F.01.001</t>
  </si>
  <si>
    <t>F.01.001.a</t>
  </si>
  <si>
    <t>F.01.001.b</t>
  </si>
  <si>
    <t>F.01.001.c</t>
  </si>
  <si>
    <t>F.01.001.d</t>
  </si>
  <si>
    <t>F.01.002</t>
  </si>
  <si>
    <t>F.01.002.a</t>
  </si>
  <si>
    <t>F.01.002.b</t>
  </si>
  <si>
    <t>F.01.002.c</t>
  </si>
  <si>
    <t>F.01.002.d</t>
  </si>
  <si>
    <t>F.01.003</t>
  </si>
  <si>
    <t>F.01.003.a</t>
  </si>
  <si>
    <t>F.01.003.b</t>
  </si>
  <si>
    <t>F.01.003.c</t>
  </si>
  <si>
    <t>F.01.003.d</t>
  </si>
  <si>
    <t>F.01.004</t>
  </si>
  <si>
    <t>F.01.004.a</t>
  </si>
  <si>
    <t>F.01.004.b</t>
  </si>
  <si>
    <t>F.01.004.c</t>
  </si>
  <si>
    <t>F.01.004.d</t>
  </si>
  <si>
    <t>F.01.005</t>
  </si>
  <si>
    <t>F.01.005.a</t>
  </si>
  <si>
    <t>F.01.005.b</t>
  </si>
  <si>
    <t>F.01.005.c</t>
  </si>
  <si>
    <t>F.01.005.d</t>
  </si>
  <si>
    <t>F.01.006</t>
  </si>
  <si>
    <t>F.01.006.a</t>
  </si>
  <si>
    <t>F.01.006.b</t>
  </si>
  <si>
    <t>F.01.006.c</t>
  </si>
  <si>
    <t>F.01.006.d</t>
  </si>
  <si>
    <t>F.01.007</t>
  </si>
  <si>
    <t>F.01.007.a</t>
  </si>
  <si>
    <t>F.01.007.b</t>
  </si>
  <si>
    <t>F.01.007.c</t>
  </si>
  <si>
    <t>F.01.007.d</t>
  </si>
  <si>
    <t>F.01.008</t>
  </si>
  <si>
    <t>F.01.008.a</t>
  </si>
  <si>
    <t>F.01.008.b</t>
  </si>
  <si>
    <t>F.01.008.c</t>
  </si>
  <si>
    <t>F.01.008.d</t>
  </si>
  <si>
    <t>F.01.009</t>
  </si>
  <si>
    <t>F.01.009.a</t>
  </si>
  <si>
    <t>F.01.009.b</t>
  </si>
  <si>
    <t>F.01.009.c</t>
  </si>
  <si>
    <t>F.01.009.d</t>
  </si>
  <si>
    <t>F.01.010</t>
  </si>
  <si>
    <t>F.01.010.a</t>
  </si>
  <si>
    <t>F.01.010.b</t>
  </si>
  <si>
    <t>F.01.010.c</t>
  </si>
  <si>
    <t>F.01.010.d</t>
  </si>
  <si>
    <t>F.01.011</t>
  </si>
  <si>
    <t>F.01.011.a</t>
  </si>
  <si>
    <t>F.01.011.b</t>
  </si>
  <si>
    <t>F.01.011.c</t>
  </si>
  <si>
    <t>F.01.011.d</t>
  </si>
  <si>
    <t>F.01.012</t>
  </si>
  <si>
    <t>F.01.012.a</t>
  </si>
  <si>
    <t>F.01.012.b</t>
  </si>
  <si>
    <t>F.01.012.c</t>
  </si>
  <si>
    <t>F.01.012.d</t>
  </si>
  <si>
    <t>F.01.013</t>
  </si>
  <si>
    <t>F.01.013.a</t>
  </si>
  <si>
    <t>F.01.013.b</t>
  </si>
  <si>
    <t>F.01.013.c</t>
  </si>
  <si>
    <t>F.01.013.d</t>
  </si>
  <si>
    <t>F.01.014</t>
  </si>
  <si>
    <t>F.01.014.a</t>
  </si>
  <si>
    <t>F.01.014.b</t>
  </si>
  <si>
    <t>F.01.014.c</t>
  </si>
  <si>
    <t>F.01.014.d</t>
  </si>
  <si>
    <t>F.01.015</t>
  </si>
  <si>
    <t>F.01.015.a</t>
  </si>
  <si>
    <t>F.01.015.b</t>
  </si>
  <si>
    <t>F.01.015.c</t>
  </si>
  <si>
    <t>F.01.015.d</t>
  </si>
  <si>
    <t>F02 - Schede RA - Beni Archeologici</t>
  </si>
  <si>
    <t>F.02.001</t>
  </si>
  <si>
    <t>F.02.001.a</t>
  </si>
  <si>
    <t>F.02.001.b</t>
  </si>
  <si>
    <t>F.02.001.c</t>
  </si>
  <si>
    <t>F.02.001.d</t>
  </si>
  <si>
    <t>F.02.002</t>
  </si>
  <si>
    <t>F.02.002.a</t>
  </si>
  <si>
    <t>F.02.002.b</t>
  </si>
  <si>
    <t>F.02.002.c</t>
  </si>
  <si>
    <t>F.02.002.d</t>
  </si>
  <si>
    <t>F.02.003</t>
  </si>
  <si>
    <t>F.02.003.a</t>
  </si>
  <si>
    <t>F.02.003.b</t>
  </si>
  <si>
    <t>F.02.003.c</t>
  </si>
  <si>
    <t>F.02.003.d</t>
  </si>
  <si>
    <t>F.02.004</t>
  </si>
  <si>
    <t>F.02.004.a</t>
  </si>
  <si>
    <t>F.02.004.b</t>
  </si>
  <si>
    <t>F.02.004.c</t>
  </si>
  <si>
    <t>F.02.004.d</t>
  </si>
  <si>
    <t>F.02.005</t>
  </si>
  <si>
    <t>F.02.005.a</t>
  </si>
  <si>
    <t>F.02.005.b</t>
  </si>
  <si>
    <t>F.02.005.c</t>
  </si>
  <si>
    <t>F.02.005.d</t>
  </si>
  <si>
    <t>F.02.006</t>
  </si>
  <si>
    <t>F.02.006.a</t>
  </si>
  <si>
    <t>F.02.006.b</t>
  </si>
  <si>
    <t>F.02.006.c</t>
  </si>
  <si>
    <t>F.02.006.d</t>
  </si>
  <si>
    <t>F.02.007</t>
  </si>
  <si>
    <t>F.02.007.a</t>
  </si>
  <si>
    <t>F.02.007.b</t>
  </si>
  <si>
    <t>F.02.007.c</t>
  </si>
  <si>
    <t>F.02.007.d</t>
  </si>
  <si>
    <t>F.02.008</t>
  </si>
  <si>
    <t>F.02.008.a</t>
  </si>
  <si>
    <t>F.02.008.b</t>
  </si>
  <si>
    <t>F.02.008.c</t>
  </si>
  <si>
    <t>F.02.008.d</t>
  </si>
  <si>
    <t>F.02.009</t>
  </si>
  <si>
    <t>F.02.009.a</t>
  </si>
  <si>
    <t>F.02.009.b</t>
  </si>
  <si>
    <t>F.02.009.c</t>
  </si>
  <si>
    <t>F.02.009.d</t>
  </si>
  <si>
    <t>F.02.010</t>
  </si>
  <si>
    <t>F.02.010.a</t>
  </si>
  <si>
    <t>F.02.010.b</t>
  </si>
  <si>
    <t>F.02.010.c</t>
  </si>
  <si>
    <t>F.02.010.d</t>
  </si>
  <si>
    <t>F.02.011</t>
  </si>
  <si>
    <t>F.02.011.a</t>
  </si>
  <si>
    <t>F.02.011.b</t>
  </si>
  <si>
    <t>F.02.011.c</t>
  </si>
  <si>
    <t>F.02.011.d</t>
  </si>
  <si>
    <t>F.02.012</t>
  </si>
  <si>
    <t>F.02.012.a</t>
  </si>
  <si>
    <t>F.02.012.b</t>
  </si>
  <si>
    <t>F.02.012.c</t>
  </si>
  <si>
    <t>F.02.012.d</t>
  </si>
  <si>
    <t>F.02.013</t>
  </si>
  <si>
    <t>F.02.013.a</t>
  </si>
  <si>
    <t>F.02.013.b</t>
  </si>
  <si>
    <t>F.02.013.c</t>
  </si>
  <si>
    <t>F.02.013.d</t>
  </si>
  <si>
    <t>F.02.014</t>
  </si>
  <si>
    <t>F.02.014.a</t>
  </si>
  <si>
    <t>F.02.014.b</t>
  </si>
  <si>
    <t>F.02.014.c</t>
  </si>
  <si>
    <t>F.02.014.d</t>
  </si>
  <si>
    <t>F03 - Schede OA - Beni Artistici</t>
  </si>
  <si>
    <t>F.03.001</t>
  </si>
  <si>
    <t>F.03.001.a</t>
  </si>
  <si>
    <t>F.03.001.b</t>
  </si>
  <si>
    <t>F.03.001.c</t>
  </si>
  <si>
    <t>F.03.001.d</t>
  </si>
  <si>
    <t>F.03.002</t>
  </si>
  <si>
    <t>F.03.002.a</t>
  </si>
  <si>
    <t>F.03.002.b</t>
  </si>
  <si>
    <t>F.03.002.c</t>
  </si>
  <si>
    <t>F.03.002.d</t>
  </si>
  <si>
    <t>F.03.003</t>
  </si>
  <si>
    <t>F.03.003.a</t>
  </si>
  <si>
    <t>F.03.003.b</t>
  </si>
  <si>
    <t>F.03.003.c</t>
  </si>
  <si>
    <t>F.03.003.d</t>
  </si>
  <si>
    <t>F.03.004</t>
  </si>
  <si>
    <t>F.03.004.a</t>
  </si>
  <si>
    <t>F.03.004.b</t>
  </si>
  <si>
    <t>F.03.004.c</t>
  </si>
  <si>
    <t>F.03.004.d</t>
  </si>
  <si>
    <t>F04 - Schede BDM - Beni Materiali Demo-Etno-Antropologici</t>
  </si>
  <si>
    <t>F.04.001</t>
  </si>
  <si>
    <t>F.04.001.a</t>
  </si>
  <si>
    <t>F.04.001.b</t>
  </si>
  <si>
    <t>F.04.001.c</t>
  </si>
  <si>
    <t>F.04.001.d</t>
  </si>
  <si>
    <t>F.04.002</t>
  </si>
  <si>
    <t>F.04.002.a</t>
  </si>
  <si>
    <t>F.04.002.b</t>
  </si>
  <si>
    <t>F.04.002.c</t>
  </si>
  <si>
    <t>F.04.002.d</t>
  </si>
  <si>
    <t>F.04.003</t>
  </si>
  <si>
    <t>F.04.003.a</t>
  </si>
  <si>
    <t>F.04.003.b</t>
  </si>
  <si>
    <t>F.04.003.c</t>
  </si>
  <si>
    <t>F.04.003.d</t>
  </si>
  <si>
    <t>F.04.004</t>
  </si>
  <si>
    <t>F.04.004.a</t>
  </si>
  <si>
    <t>F.04.004.b</t>
  </si>
  <si>
    <t>F.04.004.c</t>
  </si>
  <si>
    <t>F.04.004.d</t>
  </si>
  <si>
    <t>F.04.005</t>
  </si>
  <si>
    <t>F.04.005.a</t>
  </si>
  <si>
    <t>F.04.005.b</t>
  </si>
  <si>
    <t>F.04.005.c</t>
  </si>
  <si>
    <t>F.04.005.d</t>
  </si>
  <si>
    <t>F.04.006</t>
  </si>
  <si>
    <t>F.04.006.a</t>
  </si>
  <si>
    <t>F.04.006.b</t>
  </si>
  <si>
    <t>F.04.006.c</t>
  </si>
  <si>
    <t>F.04.006.d</t>
  </si>
  <si>
    <t>F.04.007</t>
  </si>
  <si>
    <t>F.04.007.a</t>
  </si>
  <si>
    <t>F.04.007.b</t>
  </si>
  <si>
    <t>F.04.007.c</t>
  </si>
  <si>
    <t>F.04.007.d</t>
  </si>
  <si>
    <t>F05 - Schede BDI - Beni Immateriali Demo-Etno-Antropologici</t>
  </si>
  <si>
    <t>F.05.001</t>
  </si>
  <si>
    <t>F.05.001.a</t>
  </si>
  <si>
    <t>F.05.001.b</t>
  </si>
  <si>
    <t>F.05.001.c</t>
  </si>
  <si>
    <t>F.05.001.d</t>
  </si>
  <si>
    <t>F.05.002</t>
  </si>
  <si>
    <t>F.05.002.a</t>
  </si>
  <si>
    <t>F.05.002.b</t>
  </si>
  <si>
    <t>F.05.002.c</t>
  </si>
  <si>
    <t>F.05.002.d</t>
  </si>
  <si>
    <t>F.05.003</t>
  </si>
  <si>
    <t>F.05.003.a</t>
  </si>
  <si>
    <t>F.05.003.b</t>
  </si>
  <si>
    <t>F.05.003.c</t>
  </si>
  <si>
    <t>F.05.003.d</t>
  </si>
  <si>
    <t>F.05.004</t>
  </si>
  <si>
    <t>F.05.004.a</t>
  </si>
  <si>
    <t>F.05.004.b</t>
  </si>
  <si>
    <t>F.05.004.c</t>
  </si>
  <si>
    <t>F.05.004.d</t>
  </si>
  <si>
    <t>F.05.005</t>
  </si>
  <si>
    <t>F.05.005.a</t>
  </si>
  <si>
    <t>F.05.005.b</t>
  </si>
  <si>
    <t>F.05.005.c</t>
  </si>
  <si>
    <t>F.05.005.d</t>
  </si>
  <si>
    <t>F.05.006</t>
  </si>
  <si>
    <t>F.05.006.a</t>
  </si>
  <si>
    <t>F.05.006.b</t>
  </si>
  <si>
    <t>F.05.006.c</t>
  </si>
  <si>
    <t>F.05.006.d</t>
  </si>
  <si>
    <t>F.05.007</t>
  </si>
  <si>
    <t>F.05.007.a</t>
  </si>
  <si>
    <t>F.05.007.b</t>
  </si>
  <si>
    <t>F.05.007.c</t>
  </si>
  <si>
    <t>F.05.007.d</t>
  </si>
  <si>
    <t>F.05.008</t>
  </si>
  <si>
    <t>F.05.008.a</t>
  </si>
  <si>
    <t>F.05.008.b</t>
  </si>
  <si>
    <t>F.05.008.c</t>
  </si>
  <si>
    <t>F.05.008.d</t>
  </si>
  <si>
    <t>F.05.009</t>
  </si>
  <si>
    <t>F.05.009.a</t>
  </si>
  <si>
    <t>F.05.009.b</t>
  </si>
  <si>
    <t>F.05.009.c</t>
  </si>
  <si>
    <t>F.05.009.d</t>
  </si>
  <si>
    <t>F.05.010</t>
  </si>
  <si>
    <t>F.05.010.a</t>
  </si>
  <si>
    <t>F.05.010.b</t>
  </si>
  <si>
    <t>F.05.010.c</t>
  </si>
  <si>
    <t>F.05.010.d</t>
  </si>
  <si>
    <t>F.05.011</t>
  </si>
  <si>
    <t>F.05.011.a</t>
  </si>
  <si>
    <t>F.05.011.b</t>
  </si>
  <si>
    <t>F.05.011.c</t>
  </si>
  <si>
    <t>F.05.011.d</t>
  </si>
  <si>
    <t>F.05.012</t>
  </si>
  <si>
    <t>F.05.012.a</t>
  </si>
  <si>
    <t>F.05.012.b</t>
  </si>
  <si>
    <t>F.05.012.c</t>
  </si>
  <si>
    <t>F.05.012.d</t>
  </si>
  <si>
    <t>F06 - Schede BDI/BDM</t>
  </si>
  <si>
    <t>F.06.001</t>
  </si>
  <si>
    <t>F.06.001.a</t>
  </si>
  <si>
    <t>F.06.001.b</t>
  </si>
  <si>
    <t>F.06.001.c</t>
  </si>
  <si>
    <t>F.06.001.d</t>
  </si>
  <si>
    <t>F.06.002</t>
  </si>
  <si>
    <t>F.06.002.a</t>
  </si>
  <si>
    <t>F.06.002.b</t>
  </si>
  <si>
    <t>F.06.002.c</t>
  </si>
  <si>
    <t>F.06.002.d</t>
  </si>
  <si>
    <t>F.06.003</t>
  </si>
  <si>
    <t>F.06.003.a</t>
  </si>
  <si>
    <t>F.06.003.b</t>
  </si>
  <si>
    <t>F.06.003.c</t>
  </si>
  <si>
    <t>F.06.003.d</t>
  </si>
  <si>
    <t>F.06.004</t>
  </si>
  <si>
    <t>F.06.004.a</t>
  </si>
  <si>
    <t>F.06.004.b</t>
  </si>
  <si>
    <t>F.06.004.c</t>
  </si>
  <si>
    <t>F.06.004.d</t>
  </si>
  <si>
    <t>CAPITOLO F - TARIFFARIO DI CATALOGAZIONE</t>
  </si>
  <si>
    <t>Destrutturazione (revisione, aggiornamento, integrazione) e informatizzazione della scheda A, dal vecchio tracciato cartaceo al nuovo tracciato informatizzato. Sono compresi: il reperimento e la predisposizione dello stralcio della mappa catastale; l'allestimento delle fotografie sugli appositi cartoncini; le schede Archivio controllato, la Bibliografia.</t>
  </si>
  <si>
    <t>Predisposizione, secondo le norme I.C.C.D., della documentazione e degli elaborati cartografici propedeutici alla catalogazione e relativi ai territori comunali definiti dai progetti di catalogazione del C.R.D. per comune. Sono compresi: individuazione e perimetrazione, su C.T.R 1:10.000, di tutti i nuclei abitati nel territorio comunale, da catalogare con schede CS; suddivisione, su C.T.R. 1:10.000, del territorio comunale, non compreso nelle aree CS, in settori extra-urbani, da catalogare con schede TP; suddivisione, su mappe catastali 1:2.000 o 1:1.000, dei nuclei abitati in settori urbani, da catalogare con schede SU; individuazione, su mappe catastali 1:2.000 o 1:1.000, delle emergenze architettoniche, da catalogare con schede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</si>
</sst>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5" xfId="0" applyFont="1" applyBorder="1" applyAlignment="1">
      <alignment horizontal="justify" wrapText="1"/>
    </xf>
    <xf numFmtId="10" fontId="2" fillId="0" borderId="13" xfId="0" applyNumberFormat="1" applyFont="1" applyBorder="1" applyAlignment="1">
      <alignment wrapText="1"/>
    </xf>
    <xf numFmtId="10" fontId="2" fillId="0" borderId="18" xfId="0" applyNumberFormat="1" applyFont="1" applyBorder="1" applyAlignment="1">
      <alignment wrapText="1"/>
    </xf>
    <xf numFmtId="0" fontId="3" fillId="0" borderId="0" xfId="0" applyFont="1" applyAlignment="1">
      <alignment horizontal="justify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right" vertical="center"/>
    </xf>
    <xf numFmtId="166" fontId="3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0" fontId="2" fillId="0" borderId="4" xfId="1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right" wrapText="1"/>
    </xf>
    <xf numFmtId="166" fontId="2" fillId="0" borderId="12" xfId="0" applyNumberFormat="1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166" fontId="2" fillId="0" borderId="14" xfId="0" applyNumberFormat="1" applyFont="1" applyBorder="1" applyAlignment="1">
      <alignment wrapText="1"/>
    </xf>
    <xf numFmtId="10" fontId="2" fillId="0" borderId="4" xfId="0" applyNumberFormat="1" applyFont="1" applyBorder="1" applyAlignment="1">
      <alignment wrapText="1"/>
    </xf>
    <xf numFmtId="164" fontId="3" fillId="0" borderId="0" xfId="0" applyNumberFormat="1" applyFont="1"/>
    <xf numFmtId="0" fontId="2" fillId="0" borderId="16" xfId="0" applyFont="1" applyBorder="1" applyAlignment="1">
      <alignment horizontal="center"/>
    </xf>
    <xf numFmtId="166" fontId="3" fillId="0" borderId="0" xfId="0" applyNumberFormat="1" applyFont="1"/>
    <xf numFmtId="0" fontId="3" fillId="0" borderId="16" xfId="0" applyFont="1" applyBorder="1" applyAlignment="1">
      <alignment horizontal="center"/>
    </xf>
    <xf numFmtId="166" fontId="2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5" fontId="3" fillId="0" borderId="0" xfId="2" applyFont="1" applyFill="1"/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84"/>
  <sheetViews>
    <sheetView tabSelected="1" view="pageBreakPreview" topLeftCell="A2770" zoomScaleNormal="100" zoomScaleSheetLayoutView="100" workbookViewId="0">
      <selection activeCell="B2778" sqref="B2778:E2778"/>
    </sheetView>
  </sheetViews>
  <sheetFormatPr defaultColWidth="9.109375" defaultRowHeight="14.4" x14ac:dyDescent="0.3"/>
  <cols>
    <col min="1" max="1" width="12.6640625" style="5" customWidth="1"/>
    <col min="2" max="2" width="44.44140625" style="5" customWidth="1"/>
    <col min="3" max="3" width="9.109375" style="5"/>
    <col min="4" max="4" width="11.6640625" style="5" customWidth="1"/>
    <col min="5" max="6" width="10.6640625" style="5" customWidth="1"/>
    <col min="7" max="8" width="9.109375" style="5"/>
    <col min="9" max="9" width="10.6640625" style="5" bestFit="1" customWidth="1"/>
    <col min="10" max="16384" width="9.109375" style="5"/>
  </cols>
  <sheetData>
    <row r="1" spans="1:9" x14ac:dyDescent="0.3">
      <c r="A1" s="45" t="s">
        <v>370</v>
      </c>
      <c r="B1" s="45"/>
      <c r="C1" s="45"/>
      <c r="D1" s="45"/>
      <c r="E1" s="45"/>
      <c r="F1" s="45"/>
      <c r="G1" s="45"/>
    </row>
    <row r="2" spans="1:9" x14ac:dyDescent="0.3">
      <c r="A2" s="6"/>
      <c r="B2" s="6"/>
      <c r="C2" s="6"/>
      <c r="D2" s="6"/>
      <c r="E2" s="6"/>
      <c r="F2" s="6"/>
      <c r="G2" s="6"/>
    </row>
    <row r="3" spans="1:9" x14ac:dyDescent="0.3">
      <c r="A3" s="45" t="s">
        <v>84</v>
      </c>
      <c r="B3" s="45"/>
      <c r="C3" s="45"/>
      <c r="D3" s="45"/>
      <c r="E3" s="45"/>
      <c r="F3" s="45"/>
      <c r="G3" s="45"/>
    </row>
    <row r="4" spans="1:9" ht="15" thickBot="1" x14ac:dyDescent="0.35"/>
    <row r="5" spans="1:9" ht="30" thickTop="1" thickBot="1" x14ac:dyDescent="0.35">
      <c r="A5" s="7" t="s">
        <v>15</v>
      </c>
      <c r="B5" s="8" t="s">
        <v>16</v>
      </c>
      <c r="C5" s="9" t="s">
        <v>17</v>
      </c>
      <c r="D5" s="10" t="s">
        <v>18</v>
      </c>
      <c r="E5" s="11"/>
      <c r="F5" s="11"/>
      <c r="G5" s="11"/>
    </row>
    <row r="6" spans="1:9" ht="87" thickTop="1" x14ac:dyDescent="0.3">
      <c r="A6" s="12" t="s">
        <v>85</v>
      </c>
      <c r="B6" s="4" t="s">
        <v>0</v>
      </c>
      <c r="C6" s="13"/>
      <c r="D6" s="13"/>
      <c r="E6" s="14"/>
      <c r="F6" s="11"/>
      <c r="G6" s="11"/>
    </row>
    <row r="7" spans="1:9" ht="72.599999999999994" thickBot="1" x14ac:dyDescent="0.35">
      <c r="A7" s="15" t="s">
        <v>86</v>
      </c>
      <c r="B7" s="1" t="s">
        <v>71</v>
      </c>
      <c r="C7" s="16" t="s">
        <v>34</v>
      </c>
      <c r="D7" s="16">
        <v>1</v>
      </c>
      <c r="E7" s="14"/>
      <c r="F7" s="11"/>
      <c r="G7" s="11"/>
    </row>
    <row r="8" spans="1:9" ht="30" thickTop="1" thickBot="1" x14ac:dyDescent="0.35">
      <c r="A8" s="7" t="s">
        <v>19</v>
      </c>
      <c r="B8" s="8" t="s">
        <v>20</v>
      </c>
      <c r="C8" s="8" t="s">
        <v>17</v>
      </c>
      <c r="D8" s="8" t="s">
        <v>21</v>
      </c>
      <c r="E8" s="8" t="s">
        <v>22</v>
      </c>
      <c r="F8" s="8" t="s">
        <v>23</v>
      </c>
      <c r="G8" s="10" t="s">
        <v>24</v>
      </c>
    </row>
    <row r="9" spans="1:9" ht="15" thickTop="1" x14ac:dyDescent="0.3">
      <c r="A9" s="11"/>
      <c r="B9" s="17" t="s">
        <v>25</v>
      </c>
      <c r="C9" s="18"/>
      <c r="D9" s="18"/>
      <c r="E9" s="18"/>
      <c r="F9" s="18"/>
      <c r="G9" s="19"/>
    </row>
    <row r="10" spans="1:9" ht="29.4" thickBot="1" x14ac:dyDescent="0.35">
      <c r="A10" s="20" t="s">
        <v>26</v>
      </c>
      <c r="B10" s="21" t="s">
        <v>37</v>
      </c>
      <c r="C10" s="21" t="s">
        <v>27</v>
      </c>
      <c r="D10" s="21">
        <v>7.3840000000000003</v>
      </c>
      <c r="E10" s="22">
        <v>23.43</v>
      </c>
      <c r="F10" s="23">
        <f>PRODUCT(D10:E10)</f>
        <v>173.00712000000001</v>
      </c>
      <c r="G10" s="19"/>
    </row>
    <row r="11" spans="1:9" ht="15.6" thickTop="1" thickBot="1" x14ac:dyDescent="0.35">
      <c r="A11" s="24">
        <v>1</v>
      </c>
      <c r="B11" s="39" t="s">
        <v>28</v>
      </c>
      <c r="C11" s="40"/>
      <c r="D11" s="40"/>
      <c r="E11" s="41"/>
      <c r="F11" s="25">
        <f>SUM(F10:F10)</f>
        <v>173.00712000000001</v>
      </c>
      <c r="G11" s="26">
        <f>SUM(F11/F15)</f>
        <v>0.86956521739130443</v>
      </c>
    </row>
    <row r="12" spans="1:9" ht="15.6" thickTop="1" thickBot="1" x14ac:dyDescent="0.35">
      <c r="A12" s="27" t="s">
        <v>29</v>
      </c>
      <c r="B12" s="39" t="s">
        <v>35</v>
      </c>
      <c r="C12" s="40"/>
      <c r="D12" s="40"/>
      <c r="E12" s="41"/>
      <c r="F12" s="28">
        <f>SUM(F11)</f>
        <v>173.00712000000001</v>
      </c>
      <c r="G12" s="2"/>
    </row>
    <row r="13" spans="1:9" ht="15.6" thickTop="1" thickBot="1" x14ac:dyDescent="0.35">
      <c r="A13" s="29">
        <v>2</v>
      </c>
      <c r="B13" s="42" t="s">
        <v>30</v>
      </c>
      <c r="C13" s="43"/>
      <c r="D13" s="43"/>
      <c r="E13" s="44"/>
      <c r="F13" s="28">
        <f>SUM(F12)*15%</f>
        <v>25.951068000000003</v>
      </c>
      <c r="G13" s="26">
        <f>SUM(F13/F15)</f>
        <v>0.13043478260869565</v>
      </c>
    </row>
    <row r="14" spans="1:9" ht="15.6" thickTop="1" thickBot="1" x14ac:dyDescent="0.35">
      <c r="A14" s="27" t="s">
        <v>31</v>
      </c>
      <c r="B14" s="39" t="s">
        <v>36</v>
      </c>
      <c r="C14" s="40"/>
      <c r="D14" s="40"/>
      <c r="E14" s="41"/>
      <c r="F14" s="30">
        <f>SUM(F12:F13)</f>
        <v>198.95818800000001</v>
      </c>
      <c r="G14" s="14"/>
    </row>
    <row r="15" spans="1:9" ht="15.6" thickTop="1" thickBot="1" x14ac:dyDescent="0.35">
      <c r="A15" s="27" t="s">
        <v>32</v>
      </c>
      <c r="B15" s="39" t="s">
        <v>33</v>
      </c>
      <c r="C15" s="40"/>
      <c r="D15" s="40"/>
      <c r="E15" s="41"/>
      <c r="F15" s="30">
        <f>SUM(F14)</f>
        <v>198.95818800000001</v>
      </c>
      <c r="G15" s="31">
        <f>SUM(G11,G13)</f>
        <v>1</v>
      </c>
      <c r="I15" s="32"/>
    </row>
    <row r="16" spans="1:9" ht="15.6" thickTop="1" thickBot="1" x14ac:dyDescent="0.35"/>
    <row r="17" spans="1:7" ht="30" thickTop="1" thickBot="1" x14ac:dyDescent="0.35">
      <c r="A17" s="7" t="s">
        <v>15</v>
      </c>
      <c r="B17" s="8" t="s">
        <v>16</v>
      </c>
      <c r="C17" s="9" t="s">
        <v>17</v>
      </c>
      <c r="D17" s="10" t="s">
        <v>18</v>
      </c>
      <c r="E17" s="11"/>
      <c r="F17" s="11"/>
      <c r="G17" s="11"/>
    </row>
    <row r="18" spans="1:7" ht="87" customHeight="1" thickTop="1" x14ac:dyDescent="0.3">
      <c r="A18" s="12" t="s">
        <v>85</v>
      </c>
      <c r="B18" s="4" t="s">
        <v>0</v>
      </c>
      <c r="C18" s="13"/>
      <c r="D18" s="13"/>
      <c r="E18" s="14"/>
      <c r="F18" s="11"/>
      <c r="G18" s="11"/>
    </row>
    <row r="19" spans="1:7" ht="72.599999999999994" thickBot="1" x14ac:dyDescent="0.35">
      <c r="A19" s="15" t="s">
        <v>87</v>
      </c>
      <c r="B19" s="1" t="s">
        <v>72</v>
      </c>
      <c r="C19" s="16" t="s">
        <v>34</v>
      </c>
      <c r="D19" s="16">
        <v>1</v>
      </c>
      <c r="E19" s="14"/>
      <c r="F19" s="11"/>
      <c r="G19" s="11"/>
    </row>
    <row r="20" spans="1:7" ht="30" thickTop="1" thickBot="1" x14ac:dyDescent="0.35">
      <c r="A20" s="7" t="s">
        <v>19</v>
      </c>
      <c r="B20" s="8" t="s">
        <v>20</v>
      </c>
      <c r="C20" s="8" t="s">
        <v>17</v>
      </c>
      <c r="D20" s="8" t="s">
        <v>21</v>
      </c>
      <c r="E20" s="8" t="s">
        <v>22</v>
      </c>
      <c r="F20" s="8" t="s">
        <v>23</v>
      </c>
      <c r="G20" s="10" t="s">
        <v>24</v>
      </c>
    </row>
    <row r="21" spans="1:7" ht="15" thickTop="1" x14ac:dyDescent="0.3">
      <c r="A21" s="11"/>
      <c r="B21" s="17" t="s">
        <v>25</v>
      </c>
      <c r="C21" s="18"/>
      <c r="D21" s="18"/>
      <c r="E21" s="18"/>
      <c r="F21" s="18"/>
      <c r="G21" s="19"/>
    </row>
    <row r="22" spans="1:7" ht="29.4" thickBot="1" x14ac:dyDescent="0.35">
      <c r="A22" s="20" t="s">
        <v>26</v>
      </c>
      <c r="B22" s="21" t="s">
        <v>37</v>
      </c>
      <c r="C22" s="21" t="s">
        <v>27</v>
      </c>
      <c r="D22" s="21">
        <v>7.3840000000000003</v>
      </c>
      <c r="E22" s="22">
        <v>23.43</v>
      </c>
      <c r="F22" s="23">
        <f>PRODUCT(D22:E22)</f>
        <v>173.00712000000001</v>
      </c>
      <c r="G22" s="19"/>
    </row>
    <row r="23" spans="1:7" ht="15.6" thickTop="1" thickBot="1" x14ac:dyDescent="0.35">
      <c r="A23" s="24">
        <v>1</v>
      </c>
      <c r="B23" s="39" t="s">
        <v>28</v>
      </c>
      <c r="C23" s="40"/>
      <c r="D23" s="40"/>
      <c r="E23" s="41"/>
      <c r="F23" s="25">
        <f>SUM(F22:F22)</f>
        <v>173.00712000000001</v>
      </c>
      <c r="G23" s="26">
        <f>SUM(F23/F28)</f>
        <v>0.82815734989648027</v>
      </c>
    </row>
    <row r="24" spans="1:7" ht="15.6" thickTop="1" thickBot="1" x14ac:dyDescent="0.35">
      <c r="A24" s="27" t="s">
        <v>29</v>
      </c>
      <c r="B24" s="39" t="s">
        <v>35</v>
      </c>
      <c r="C24" s="40"/>
      <c r="D24" s="40"/>
      <c r="E24" s="41"/>
      <c r="F24" s="28">
        <f>SUM(F23)</f>
        <v>173.00712000000001</v>
      </c>
      <c r="G24" s="2"/>
    </row>
    <row r="25" spans="1:7" ht="15.6" thickTop="1" thickBot="1" x14ac:dyDescent="0.35">
      <c r="A25" s="29">
        <v>2</v>
      </c>
      <c r="B25" s="42" t="s">
        <v>30</v>
      </c>
      <c r="C25" s="43"/>
      <c r="D25" s="43"/>
      <c r="E25" s="44"/>
      <c r="F25" s="28">
        <f>SUM(F24)*15%</f>
        <v>25.951068000000003</v>
      </c>
      <c r="G25" s="26">
        <f>SUM(F25/F28)</f>
        <v>0.12422360248447205</v>
      </c>
    </row>
    <row r="26" spans="1:7" ht="15.6" thickTop="1" thickBot="1" x14ac:dyDescent="0.35">
      <c r="A26" s="27" t="s">
        <v>31</v>
      </c>
      <c r="B26" s="39" t="s">
        <v>36</v>
      </c>
      <c r="C26" s="40"/>
      <c r="D26" s="40"/>
      <c r="E26" s="41"/>
      <c r="F26" s="30">
        <f>SUM(F24:F25)</f>
        <v>198.95818800000001</v>
      </c>
      <c r="G26" s="14"/>
    </row>
    <row r="27" spans="1:7" ht="15.6" thickTop="1" thickBot="1" x14ac:dyDescent="0.35">
      <c r="A27" s="29">
        <v>3</v>
      </c>
      <c r="B27" s="42" t="s">
        <v>70</v>
      </c>
      <c r="C27" s="43"/>
      <c r="D27" s="43"/>
      <c r="E27" s="44"/>
      <c r="F27" s="28">
        <f>SUM(F26)*5%</f>
        <v>9.9479094000000003</v>
      </c>
      <c r="G27" s="26">
        <f>SUM(F27/F28)</f>
        <v>4.7619047619047616E-2</v>
      </c>
    </row>
    <row r="28" spans="1:7" ht="15.6" thickTop="1" thickBot="1" x14ac:dyDescent="0.35">
      <c r="A28" s="27" t="s">
        <v>32</v>
      </c>
      <c r="B28" s="39" t="s">
        <v>33</v>
      </c>
      <c r="C28" s="40"/>
      <c r="D28" s="40"/>
      <c r="E28" s="41"/>
      <c r="F28" s="30">
        <f>SUM(F26+F27)</f>
        <v>208.90609740000002</v>
      </c>
      <c r="G28" s="31">
        <f>SUM(G23,G25,G27)</f>
        <v>1</v>
      </c>
    </row>
    <row r="29" spans="1:7" ht="15.6" thickTop="1" thickBot="1" x14ac:dyDescent="0.35"/>
    <row r="30" spans="1:7" ht="30" thickTop="1" thickBot="1" x14ac:dyDescent="0.35">
      <c r="A30" s="7" t="s">
        <v>15</v>
      </c>
      <c r="B30" s="8" t="s">
        <v>16</v>
      </c>
      <c r="C30" s="9" t="s">
        <v>17</v>
      </c>
      <c r="D30" s="10" t="s">
        <v>18</v>
      </c>
      <c r="E30" s="11"/>
      <c r="F30" s="11"/>
      <c r="G30" s="11"/>
    </row>
    <row r="31" spans="1:7" ht="58.2" thickTop="1" x14ac:dyDescent="0.3">
      <c r="A31" s="12" t="s">
        <v>85</v>
      </c>
      <c r="B31" s="4" t="s">
        <v>0</v>
      </c>
      <c r="C31" s="13"/>
      <c r="D31" s="13"/>
      <c r="E31" s="14"/>
      <c r="F31" s="11"/>
      <c r="G31" s="11"/>
    </row>
    <row r="32" spans="1:7" ht="72.599999999999994" thickBot="1" x14ac:dyDescent="0.35">
      <c r="A32" s="15" t="s">
        <v>88</v>
      </c>
      <c r="B32" s="1" t="s">
        <v>73</v>
      </c>
      <c r="C32" s="16" t="s">
        <v>34</v>
      </c>
      <c r="D32" s="16">
        <v>1</v>
      </c>
      <c r="E32" s="14"/>
      <c r="F32" s="11"/>
      <c r="G32" s="11"/>
    </row>
    <row r="33" spans="1:9" ht="30" thickTop="1" thickBot="1" x14ac:dyDescent="0.35">
      <c r="A33" s="7" t="s">
        <v>19</v>
      </c>
      <c r="B33" s="8" t="s">
        <v>20</v>
      </c>
      <c r="C33" s="8" t="s">
        <v>17</v>
      </c>
      <c r="D33" s="8" t="s">
        <v>21</v>
      </c>
      <c r="E33" s="8" t="s">
        <v>22</v>
      </c>
      <c r="F33" s="8" t="s">
        <v>23</v>
      </c>
      <c r="G33" s="10" t="s">
        <v>24</v>
      </c>
    </row>
    <row r="34" spans="1:9" ht="15" thickTop="1" x14ac:dyDescent="0.3">
      <c r="A34" s="11"/>
      <c r="B34" s="17" t="s">
        <v>25</v>
      </c>
      <c r="C34" s="18"/>
      <c r="D34" s="18"/>
      <c r="E34" s="18"/>
      <c r="F34" s="18"/>
      <c r="G34" s="19"/>
    </row>
    <row r="35" spans="1:9" ht="29.4" thickBot="1" x14ac:dyDescent="0.35">
      <c r="A35" s="20" t="s">
        <v>26</v>
      </c>
      <c r="B35" s="21" t="s">
        <v>37</v>
      </c>
      <c r="C35" s="21" t="s">
        <v>27</v>
      </c>
      <c r="D35" s="21">
        <v>8.1829999999999998</v>
      </c>
      <c r="E35" s="22">
        <v>23.43</v>
      </c>
      <c r="F35" s="23">
        <f>PRODUCT(D35:E35)</f>
        <v>191.72769</v>
      </c>
      <c r="G35" s="19"/>
    </row>
    <row r="36" spans="1:9" ht="15.6" thickTop="1" thickBot="1" x14ac:dyDescent="0.35">
      <c r="A36" s="24">
        <v>1</v>
      </c>
      <c r="B36" s="39" t="s">
        <v>28</v>
      </c>
      <c r="C36" s="40"/>
      <c r="D36" s="40"/>
      <c r="E36" s="41"/>
      <c r="F36" s="25">
        <f>SUM(F35:F35)</f>
        <v>191.72769</v>
      </c>
      <c r="G36" s="26">
        <f>SUM(F36/F40)</f>
        <v>0.86956521739130432</v>
      </c>
    </row>
    <row r="37" spans="1:9" ht="15.6" thickTop="1" thickBot="1" x14ac:dyDescent="0.35">
      <c r="A37" s="27" t="s">
        <v>29</v>
      </c>
      <c r="B37" s="39" t="s">
        <v>35</v>
      </c>
      <c r="C37" s="40"/>
      <c r="D37" s="40"/>
      <c r="E37" s="41"/>
      <c r="F37" s="28">
        <f>SUM(F36)</f>
        <v>191.72769</v>
      </c>
      <c r="G37" s="2"/>
    </row>
    <row r="38" spans="1:9" ht="15.6" thickTop="1" thickBot="1" x14ac:dyDescent="0.35">
      <c r="A38" s="29">
        <v>2</v>
      </c>
      <c r="B38" s="42" t="s">
        <v>30</v>
      </c>
      <c r="C38" s="43"/>
      <c r="D38" s="43"/>
      <c r="E38" s="44"/>
      <c r="F38" s="28">
        <f>SUM(F37)*15%</f>
        <v>28.7591535</v>
      </c>
      <c r="G38" s="26">
        <f>SUM(F38/F40)</f>
        <v>0.13043478260869565</v>
      </c>
    </row>
    <row r="39" spans="1:9" ht="15.6" thickTop="1" thickBot="1" x14ac:dyDescent="0.35">
      <c r="A39" s="27" t="s">
        <v>31</v>
      </c>
      <c r="B39" s="39" t="s">
        <v>36</v>
      </c>
      <c r="C39" s="40"/>
      <c r="D39" s="40"/>
      <c r="E39" s="41"/>
      <c r="F39" s="30">
        <f>SUM(F37:F38)</f>
        <v>220.48684349999999</v>
      </c>
      <c r="G39" s="14"/>
    </row>
    <row r="40" spans="1:9" ht="15.6" thickTop="1" thickBot="1" x14ac:dyDescent="0.35">
      <c r="A40" s="27" t="s">
        <v>32</v>
      </c>
      <c r="B40" s="39" t="s">
        <v>33</v>
      </c>
      <c r="C40" s="40"/>
      <c r="D40" s="40"/>
      <c r="E40" s="41"/>
      <c r="F40" s="30">
        <f>SUM(F39)</f>
        <v>220.48684349999999</v>
      </c>
      <c r="G40" s="31">
        <f>SUM(G36,G38)</f>
        <v>1</v>
      </c>
      <c r="I40" s="32"/>
    </row>
    <row r="41" spans="1:9" ht="15.6" thickTop="1" thickBot="1" x14ac:dyDescent="0.35"/>
    <row r="42" spans="1:9" ht="30" thickTop="1" thickBot="1" x14ac:dyDescent="0.35">
      <c r="A42" s="7" t="s">
        <v>15</v>
      </c>
      <c r="B42" s="8" t="s">
        <v>16</v>
      </c>
      <c r="C42" s="9" t="s">
        <v>17</v>
      </c>
      <c r="D42" s="10" t="s">
        <v>18</v>
      </c>
      <c r="E42" s="11"/>
      <c r="F42" s="11"/>
      <c r="G42" s="11"/>
    </row>
    <row r="43" spans="1:9" ht="87" customHeight="1" thickTop="1" x14ac:dyDescent="0.3">
      <c r="A43" s="12" t="s">
        <v>85</v>
      </c>
      <c r="B43" s="4" t="s">
        <v>0</v>
      </c>
      <c r="C43" s="13"/>
      <c r="D43" s="13"/>
      <c r="E43" s="14"/>
      <c r="F43" s="11"/>
      <c r="G43" s="11"/>
    </row>
    <row r="44" spans="1:9" ht="72.599999999999994" thickBot="1" x14ac:dyDescent="0.35">
      <c r="A44" s="15" t="s">
        <v>89</v>
      </c>
      <c r="B44" s="1" t="s">
        <v>74</v>
      </c>
      <c r="C44" s="16" t="s">
        <v>34</v>
      </c>
      <c r="D44" s="16">
        <v>1</v>
      </c>
      <c r="E44" s="14"/>
      <c r="F44" s="11"/>
      <c r="G44" s="11"/>
    </row>
    <row r="45" spans="1:9" ht="30" thickTop="1" thickBot="1" x14ac:dyDescent="0.35">
      <c r="A45" s="7" t="s">
        <v>19</v>
      </c>
      <c r="B45" s="8" t="s">
        <v>20</v>
      </c>
      <c r="C45" s="8" t="s">
        <v>17</v>
      </c>
      <c r="D45" s="8" t="s">
        <v>21</v>
      </c>
      <c r="E45" s="8" t="s">
        <v>22</v>
      </c>
      <c r="F45" s="8" t="s">
        <v>23</v>
      </c>
      <c r="G45" s="10" t="s">
        <v>24</v>
      </c>
    </row>
    <row r="46" spans="1:9" ht="15" thickTop="1" x14ac:dyDescent="0.3">
      <c r="A46" s="11"/>
      <c r="B46" s="17" t="s">
        <v>25</v>
      </c>
      <c r="C46" s="18"/>
      <c r="D46" s="18"/>
      <c r="E46" s="18"/>
      <c r="F46" s="18"/>
      <c r="G46" s="19"/>
    </row>
    <row r="47" spans="1:9" ht="29.4" thickBot="1" x14ac:dyDescent="0.35">
      <c r="A47" s="20" t="s">
        <v>26</v>
      </c>
      <c r="B47" s="21" t="s">
        <v>37</v>
      </c>
      <c r="C47" s="21" t="s">
        <v>27</v>
      </c>
      <c r="D47" s="21">
        <v>8.1829999999999998</v>
      </c>
      <c r="E47" s="22">
        <v>23.43</v>
      </c>
      <c r="F47" s="23">
        <f>PRODUCT(D47:E47)</f>
        <v>191.72769</v>
      </c>
      <c r="G47" s="19"/>
    </row>
    <row r="48" spans="1:9" ht="15.6" thickTop="1" thickBot="1" x14ac:dyDescent="0.35">
      <c r="A48" s="24">
        <v>1</v>
      </c>
      <c r="B48" s="39" t="s">
        <v>28</v>
      </c>
      <c r="C48" s="40"/>
      <c r="D48" s="40"/>
      <c r="E48" s="41"/>
      <c r="F48" s="25">
        <f>SUM(F47:F47)</f>
        <v>191.72769</v>
      </c>
      <c r="G48" s="26">
        <f>SUM(F48/F53)</f>
        <v>0.82815734989648038</v>
      </c>
    </row>
    <row r="49" spans="1:7" ht="15.6" thickTop="1" thickBot="1" x14ac:dyDescent="0.35">
      <c r="A49" s="27" t="s">
        <v>29</v>
      </c>
      <c r="B49" s="39" t="s">
        <v>35</v>
      </c>
      <c r="C49" s="40"/>
      <c r="D49" s="40"/>
      <c r="E49" s="41"/>
      <c r="F49" s="28">
        <f>SUM(F48)</f>
        <v>191.72769</v>
      </c>
      <c r="G49" s="2"/>
    </row>
    <row r="50" spans="1:7" ht="15.6" thickTop="1" thickBot="1" x14ac:dyDescent="0.35">
      <c r="A50" s="29">
        <v>2</v>
      </c>
      <c r="B50" s="42" t="s">
        <v>30</v>
      </c>
      <c r="C50" s="43"/>
      <c r="D50" s="43"/>
      <c r="E50" s="44"/>
      <c r="F50" s="28">
        <f>SUM(F49)*15%</f>
        <v>28.7591535</v>
      </c>
      <c r="G50" s="26">
        <f>SUM(F50/F53)</f>
        <v>0.12422360248447206</v>
      </c>
    </row>
    <row r="51" spans="1:7" ht="15.6" thickTop="1" thickBot="1" x14ac:dyDescent="0.35">
      <c r="A51" s="27" t="s">
        <v>31</v>
      </c>
      <c r="B51" s="39" t="s">
        <v>36</v>
      </c>
      <c r="C51" s="40"/>
      <c r="D51" s="40"/>
      <c r="E51" s="41"/>
      <c r="F51" s="30">
        <f>SUM(F49:F50)</f>
        <v>220.48684349999999</v>
      </c>
      <c r="G51" s="14"/>
    </row>
    <row r="52" spans="1:7" ht="15.6" thickTop="1" thickBot="1" x14ac:dyDescent="0.35">
      <c r="A52" s="29">
        <v>3</v>
      </c>
      <c r="B52" s="42" t="s">
        <v>70</v>
      </c>
      <c r="C52" s="43"/>
      <c r="D52" s="43"/>
      <c r="E52" s="44"/>
      <c r="F52" s="28">
        <f>SUM(F51)*5%</f>
        <v>11.024342175000001</v>
      </c>
      <c r="G52" s="26">
        <f>SUM(F52/F53)</f>
        <v>4.761904761904763E-2</v>
      </c>
    </row>
    <row r="53" spans="1:7" ht="15.6" thickTop="1" thickBot="1" x14ac:dyDescent="0.35">
      <c r="A53" s="27" t="s">
        <v>32</v>
      </c>
      <c r="B53" s="39" t="s">
        <v>33</v>
      </c>
      <c r="C53" s="40"/>
      <c r="D53" s="40"/>
      <c r="E53" s="41"/>
      <c r="F53" s="30">
        <f>SUM(F51+F52)</f>
        <v>231.51118567499998</v>
      </c>
      <c r="G53" s="31">
        <f>SUM(G48,G50,G52)</f>
        <v>1</v>
      </c>
    </row>
    <row r="54" spans="1:7" ht="15.6" thickTop="1" thickBot="1" x14ac:dyDescent="0.35"/>
    <row r="55" spans="1:7" ht="30" thickTop="1" thickBot="1" x14ac:dyDescent="0.35">
      <c r="A55" s="7" t="s">
        <v>15</v>
      </c>
      <c r="B55" s="8" t="s">
        <v>16</v>
      </c>
      <c r="C55" s="9" t="s">
        <v>17</v>
      </c>
      <c r="D55" s="10" t="s">
        <v>18</v>
      </c>
      <c r="E55" s="11"/>
      <c r="F55" s="11"/>
      <c r="G55" s="11"/>
    </row>
    <row r="56" spans="1:7" ht="29.4" thickTop="1" x14ac:dyDescent="0.3">
      <c r="A56" s="33" t="s">
        <v>90</v>
      </c>
      <c r="B56" s="4" t="s">
        <v>1</v>
      </c>
      <c r="C56" s="13"/>
      <c r="D56" s="13"/>
      <c r="E56" s="14"/>
      <c r="F56" s="11"/>
      <c r="G56" s="11"/>
    </row>
    <row r="57" spans="1:7" ht="72.599999999999994" thickBot="1" x14ac:dyDescent="0.35">
      <c r="A57" s="15" t="s">
        <v>91</v>
      </c>
      <c r="B57" s="1" t="s">
        <v>71</v>
      </c>
      <c r="C57" s="16" t="s">
        <v>34</v>
      </c>
      <c r="D57" s="16">
        <v>1</v>
      </c>
      <c r="E57" s="14"/>
      <c r="F57" s="11"/>
      <c r="G57" s="11"/>
    </row>
    <row r="58" spans="1:7" ht="30" thickTop="1" thickBot="1" x14ac:dyDescent="0.35">
      <c r="A58" s="7" t="s">
        <v>19</v>
      </c>
      <c r="B58" s="8" t="s">
        <v>20</v>
      </c>
      <c r="C58" s="8" t="s">
        <v>17</v>
      </c>
      <c r="D58" s="8" t="s">
        <v>21</v>
      </c>
      <c r="E58" s="8" t="s">
        <v>22</v>
      </c>
      <c r="F58" s="8" t="s">
        <v>23</v>
      </c>
      <c r="G58" s="10" t="s">
        <v>24</v>
      </c>
    </row>
    <row r="59" spans="1:7" ht="15" thickTop="1" x14ac:dyDescent="0.3">
      <c r="A59" s="11"/>
      <c r="B59" s="17" t="s">
        <v>25</v>
      </c>
      <c r="C59" s="18"/>
      <c r="D59" s="18"/>
      <c r="E59" s="18"/>
      <c r="F59" s="18"/>
      <c r="G59" s="19"/>
    </row>
    <row r="60" spans="1:7" ht="29.4" thickBot="1" x14ac:dyDescent="0.35">
      <c r="A60" s="20" t="s">
        <v>26</v>
      </c>
      <c r="B60" s="21" t="s">
        <v>37</v>
      </c>
      <c r="C60" s="21" t="s">
        <v>27</v>
      </c>
      <c r="D60" s="21">
        <v>0.86599999999999999</v>
      </c>
      <c r="E60" s="22">
        <v>23.43</v>
      </c>
      <c r="F60" s="23">
        <f>PRODUCT(D60:E60)</f>
        <v>20.290379999999999</v>
      </c>
      <c r="G60" s="19"/>
    </row>
    <row r="61" spans="1:7" ht="15.6" thickTop="1" thickBot="1" x14ac:dyDescent="0.35">
      <c r="A61" s="24">
        <v>1</v>
      </c>
      <c r="B61" s="39" t="s">
        <v>28</v>
      </c>
      <c r="C61" s="40"/>
      <c r="D61" s="40"/>
      <c r="E61" s="41"/>
      <c r="F61" s="25">
        <f>SUM(F60:F60)</f>
        <v>20.290379999999999</v>
      </c>
      <c r="G61" s="26">
        <f>SUM(F61/F65)</f>
        <v>0.86956521739130432</v>
      </c>
    </row>
    <row r="62" spans="1:7" ht="15.6" thickTop="1" thickBot="1" x14ac:dyDescent="0.35">
      <c r="A62" s="27" t="s">
        <v>29</v>
      </c>
      <c r="B62" s="39" t="s">
        <v>35</v>
      </c>
      <c r="C62" s="40"/>
      <c r="D62" s="40"/>
      <c r="E62" s="41"/>
      <c r="F62" s="28">
        <f>SUM(F61)</f>
        <v>20.290379999999999</v>
      </c>
      <c r="G62" s="2"/>
    </row>
    <row r="63" spans="1:7" ht="15.6" thickTop="1" thickBot="1" x14ac:dyDescent="0.35">
      <c r="A63" s="29">
        <v>2</v>
      </c>
      <c r="B63" s="42" t="s">
        <v>30</v>
      </c>
      <c r="C63" s="43"/>
      <c r="D63" s="43"/>
      <c r="E63" s="44"/>
      <c r="F63" s="28">
        <f>SUM(F62)*15%</f>
        <v>3.0435569999999998</v>
      </c>
      <c r="G63" s="26">
        <f>SUM(F63/F65)</f>
        <v>0.13043478260869565</v>
      </c>
    </row>
    <row r="64" spans="1:7" ht="15.6" thickTop="1" thickBot="1" x14ac:dyDescent="0.35">
      <c r="A64" s="27" t="s">
        <v>31</v>
      </c>
      <c r="B64" s="39" t="s">
        <v>36</v>
      </c>
      <c r="C64" s="40"/>
      <c r="D64" s="40"/>
      <c r="E64" s="41"/>
      <c r="F64" s="30">
        <f>SUM(F62:F63)</f>
        <v>23.333936999999999</v>
      </c>
      <c r="G64" s="14"/>
    </row>
    <row r="65" spans="1:9" ht="15.6" thickTop="1" thickBot="1" x14ac:dyDescent="0.35">
      <c r="A65" s="27" t="s">
        <v>32</v>
      </c>
      <c r="B65" s="39" t="s">
        <v>33</v>
      </c>
      <c r="C65" s="40"/>
      <c r="D65" s="40"/>
      <c r="E65" s="41"/>
      <c r="F65" s="30">
        <f>SUM(F64)</f>
        <v>23.333936999999999</v>
      </c>
      <c r="G65" s="31">
        <f>SUM(G61,G63)</f>
        <v>1</v>
      </c>
      <c r="I65" s="34"/>
    </row>
    <row r="66" spans="1:9" ht="15.6" thickTop="1" thickBot="1" x14ac:dyDescent="0.35"/>
    <row r="67" spans="1:9" ht="30" thickTop="1" thickBot="1" x14ac:dyDescent="0.35">
      <c r="A67" s="7" t="s">
        <v>15</v>
      </c>
      <c r="B67" s="8" t="s">
        <v>16</v>
      </c>
      <c r="C67" s="9" t="s">
        <v>17</v>
      </c>
      <c r="D67" s="10" t="s">
        <v>18</v>
      </c>
      <c r="E67" s="11"/>
      <c r="F67" s="11"/>
      <c r="G67" s="11"/>
    </row>
    <row r="68" spans="1:9" ht="29.4" thickTop="1" x14ac:dyDescent="0.3">
      <c r="A68" s="33" t="s">
        <v>90</v>
      </c>
      <c r="B68" s="4" t="s">
        <v>1</v>
      </c>
      <c r="C68" s="13"/>
      <c r="D68" s="13"/>
      <c r="E68" s="14"/>
      <c r="F68" s="11"/>
      <c r="G68" s="11"/>
    </row>
    <row r="69" spans="1:9" ht="72.599999999999994" thickBot="1" x14ac:dyDescent="0.35">
      <c r="A69" s="15" t="s">
        <v>92</v>
      </c>
      <c r="B69" s="1" t="s">
        <v>72</v>
      </c>
      <c r="C69" s="16" t="s">
        <v>34</v>
      </c>
      <c r="D69" s="16">
        <v>1</v>
      </c>
      <c r="E69" s="14"/>
      <c r="F69" s="11"/>
      <c r="G69" s="11"/>
    </row>
    <row r="70" spans="1:9" ht="30" thickTop="1" thickBot="1" x14ac:dyDescent="0.35">
      <c r="A70" s="7" t="s">
        <v>19</v>
      </c>
      <c r="B70" s="8" t="s">
        <v>20</v>
      </c>
      <c r="C70" s="8" t="s">
        <v>17</v>
      </c>
      <c r="D70" s="8" t="s">
        <v>21</v>
      </c>
      <c r="E70" s="8" t="s">
        <v>22</v>
      </c>
      <c r="F70" s="8" t="s">
        <v>23</v>
      </c>
      <c r="G70" s="10" t="s">
        <v>24</v>
      </c>
    </row>
    <row r="71" spans="1:9" ht="15" thickTop="1" x14ac:dyDescent="0.3">
      <c r="A71" s="11"/>
      <c r="B71" s="17" t="s">
        <v>25</v>
      </c>
      <c r="C71" s="18"/>
      <c r="D71" s="18"/>
      <c r="E71" s="18"/>
      <c r="F71" s="18"/>
      <c r="G71" s="19"/>
    </row>
    <row r="72" spans="1:9" ht="29.4" thickBot="1" x14ac:dyDescent="0.35">
      <c r="A72" s="20" t="s">
        <v>26</v>
      </c>
      <c r="B72" s="21" t="s">
        <v>37</v>
      </c>
      <c r="C72" s="21" t="s">
        <v>27</v>
      </c>
      <c r="D72" s="21">
        <v>0.86599999999999999</v>
      </c>
      <c r="E72" s="22">
        <v>23.43</v>
      </c>
      <c r="F72" s="23">
        <f>PRODUCT(D72:E72)</f>
        <v>20.290379999999999</v>
      </c>
      <c r="G72" s="19"/>
    </row>
    <row r="73" spans="1:9" ht="15.6" thickTop="1" thickBot="1" x14ac:dyDescent="0.35">
      <c r="A73" s="24">
        <v>1</v>
      </c>
      <c r="B73" s="39" t="s">
        <v>28</v>
      </c>
      <c r="C73" s="40"/>
      <c r="D73" s="40"/>
      <c r="E73" s="41"/>
      <c r="F73" s="25">
        <f>SUM(F72:F72)</f>
        <v>20.290379999999999</v>
      </c>
      <c r="G73" s="26">
        <f>SUM(F73/F78)</f>
        <v>0.82815734989648027</v>
      </c>
    </row>
    <row r="74" spans="1:9" ht="15.6" thickTop="1" thickBot="1" x14ac:dyDescent="0.35">
      <c r="A74" s="27" t="s">
        <v>29</v>
      </c>
      <c r="B74" s="39" t="s">
        <v>35</v>
      </c>
      <c r="C74" s="40"/>
      <c r="D74" s="40"/>
      <c r="E74" s="41"/>
      <c r="F74" s="28">
        <f>SUM(F73)</f>
        <v>20.290379999999999</v>
      </c>
      <c r="G74" s="2"/>
    </row>
    <row r="75" spans="1:9" ht="15.6" thickTop="1" thickBot="1" x14ac:dyDescent="0.35">
      <c r="A75" s="29">
        <v>2</v>
      </c>
      <c r="B75" s="42" t="s">
        <v>30</v>
      </c>
      <c r="C75" s="43"/>
      <c r="D75" s="43"/>
      <c r="E75" s="44"/>
      <c r="F75" s="28">
        <f>SUM(F74)*15%</f>
        <v>3.0435569999999998</v>
      </c>
      <c r="G75" s="26">
        <f>SUM(F75/F78)</f>
        <v>0.12422360248447205</v>
      </c>
    </row>
    <row r="76" spans="1:9" ht="15.6" thickTop="1" thickBot="1" x14ac:dyDescent="0.35">
      <c r="A76" s="27" t="s">
        <v>31</v>
      </c>
      <c r="B76" s="39" t="s">
        <v>36</v>
      </c>
      <c r="C76" s="40"/>
      <c r="D76" s="40"/>
      <c r="E76" s="41"/>
      <c r="F76" s="30">
        <f>SUM(F74:F75)</f>
        <v>23.333936999999999</v>
      </c>
      <c r="G76" s="14"/>
    </row>
    <row r="77" spans="1:9" ht="15.6" thickTop="1" thickBot="1" x14ac:dyDescent="0.35">
      <c r="A77" s="29">
        <v>3</v>
      </c>
      <c r="B77" s="42" t="s">
        <v>70</v>
      </c>
      <c r="C77" s="43"/>
      <c r="D77" s="43"/>
      <c r="E77" s="44"/>
      <c r="F77" s="28">
        <f>SUM(F76)*5%</f>
        <v>1.1666968499999999</v>
      </c>
      <c r="G77" s="26">
        <f>SUM(F77/F78)</f>
        <v>4.7619047619047616E-2</v>
      </c>
    </row>
    <row r="78" spans="1:9" ht="15.6" thickTop="1" thickBot="1" x14ac:dyDescent="0.35">
      <c r="A78" s="27" t="s">
        <v>32</v>
      </c>
      <c r="B78" s="39" t="s">
        <v>33</v>
      </c>
      <c r="C78" s="40"/>
      <c r="D78" s="40"/>
      <c r="E78" s="41"/>
      <c r="F78" s="30">
        <f>SUM(F76+F77)</f>
        <v>24.50063385</v>
      </c>
      <c r="G78" s="31">
        <f>SUM(G73,G75,G77)</f>
        <v>1</v>
      </c>
    </row>
    <row r="79" spans="1:9" ht="15.6" thickTop="1" thickBot="1" x14ac:dyDescent="0.35"/>
    <row r="80" spans="1:9" ht="30" thickTop="1" thickBot="1" x14ac:dyDescent="0.35">
      <c r="A80" s="7" t="s">
        <v>15</v>
      </c>
      <c r="B80" s="8" t="s">
        <v>16</v>
      </c>
      <c r="C80" s="9" t="s">
        <v>17</v>
      </c>
      <c r="D80" s="10" t="s">
        <v>18</v>
      </c>
      <c r="E80" s="11"/>
      <c r="F80" s="11"/>
      <c r="G80" s="11"/>
    </row>
    <row r="81" spans="1:9" ht="29.4" thickTop="1" x14ac:dyDescent="0.3">
      <c r="A81" s="33" t="s">
        <v>90</v>
      </c>
      <c r="B81" s="4" t="s">
        <v>1</v>
      </c>
      <c r="C81" s="13"/>
      <c r="D81" s="13"/>
      <c r="E81" s="14"/>
      <c r="F81" s="11"/>
      <c r="G81" s="11"/>
    </row>
    <row r="82" spans="1:9" ht="72.599999999999994" thickBot="1" x14ac:dyDescent="0.35">
      <c r="A82" s="15" t="s">
        <v>93</v>
      </c>
      <c r="B82" s="1" t="s">
        <v>73</v>
      </c>
      <c r="C82" s="16" t="s">
        <v>34</v>
      </c>
      <c r="D82" s="16">
        <v>1</v>
      </c>
      <c r="E82" s="14"/>
      <c r="F82" s="11"/>
      <c r="G82" s="11"/>
    </row>
    <row r="83" spans="1:9" ht="30" thickTop="1" thickBot="1" x14ac:dyDescent="0.35">
      <c r="A83" s="7" t="s">
        <v>19</v>
      </c>
      <c r="B83" s="8" t="s">
        <v>20</v>
      </c>
      <c r="C83" s="8" t="s">
        <v>17</v>
      </c>
      <c r="D83" s="8" t="s">
        <v>21</v>
      </c>
      <c r="E83" s="8" t="s">
        <v>22</v>
      </c>
      <c r="F83" s="8" t="s">
        <v>23</v>
      </c>
      <c r="G83" s="10" t="s">
        <v>24</v>
      </c>
    </row>
    <row r="84" spans="1:9" ht="15" thickTop="1" x14ac:dyDescent="0.3">
      <c r="A84" s="11"/>
      <c r="B84" s="17" t="s">
        <v>25</v>
      </c>
      <c r="C84" s="18"/>
      <c r="D84" s="18"/>
      <c r="E84" s="18"/>
      <c r="F84" s="18"/>
      <c r="G84" s="19"/>
    </row>
    <row r="85" spans="1:9" ht="29.4" thickBot="1" x14ac:dyDescent="0.35">
      <c r="A85" s="20" t="s">
        <v>26</v>
      </c>
      <c r="B85" s="21" t="s">
        <v>37</v>
      </c>
      <c r="C85" s="21" t="s">
        <v>27</v>
      </c>
      <c r="D85" s="21">
        <v>0.96</v>
      </c>
      <c r="E85" s="22">
        <v>23.43</v>
      </c>
      <c r="F85" s="23">
        <f>PRODUCT(D85:E85)</f>
        <v>22.492799999999999</v>
      </c>
      <c r="G85" s="19"/>
    </row>
    <row r="86" spans="1:9" ht="15.6" thickTop="1" thickBot="1" x14ac:dyDescent="0.35">
      <c r="A86" s="24">
        <v>1</v>
      </c>
      <c r="B86" s="39" t="s">
        <v>28</v>
      </c>
      <c r="C86" s="40"/>
      <c r="D86" s="40"/>
      <c r="E86" s="41"/>
      <c r="F86" s="25">
        <f>SUM(F85:F85)</f>
        <v>22.492799999999999</v>
      </c>
      <c r="G86" s="26">
        <f>SUM(F86/F90)</f>
        <v>0.86956521739130443</v>
      </c>
    </row>
    <row r="87" spans="1:9" ht="15.6" thickTop="1" thickBot="1" x14ac:dyDescent="0.35">
      <c r="A87" s="27" t="s">
        <v>29</v>
      </c>
      <c r="B87" s="39" t="s">
        <v>35</v>
      </c>
      <c r="C87" s="40"/>
      <c r="D87" s="40"/>
      <c r="E87" s="41"/>
      <c r="F87" s="28">
        <f>SUM(F86)</f>
        <v>22.492799999999999</v>
      </c>
      <c r="G87" s="2"/>
    </row>
    <row r="88" spans="1:9" ht="15.6" thickTop="1" thickBot="1" x14ac:dyDescent="0.35">
      <c r="A88" s="29">
        <v>2</v>
      </c>
      <c r="B88" s="42" t="s">
        <v>30</v>
      </c>
      <c r="C88" s="43"/>
      <c r="D88" s="43"/>
      <c r="E88" s="44"/>
      <c r="F88" s="28">
        <f>SUM(F87)*15%</f>
        <v>3.3739199999999996</v>
      </c>
      <c r="G88" s="26">
        <f>SUM(F88/F90)</f>
        <v>0.13043478260869565</v>
      </c>
    </row>
    <row r="89" spans="1:9" ht="15.6" thickTop="1" thickBot="1" x14ac:dyDescent="0.35">
      <c r="A89" s="27" t="s">
        <v>31</v>
      </c>
      <c r="B89" s="39" t="s">
        <v>36</v>
      </c>
      <c r="C89" s="40"/>
      <c r="D89" s="40"/>
      <c r="E89" s="41"/>
      <c r="F89" s="30">
        <f>SUM(F87:F88)</f>
        <v>25.866719999999997</v>
      </c>
      <c r="G89" s="14"/>
    </row>
    <row r="90" spans="1:9" ht="15.6" thickTop="1" thickBot="1" x14ac:dyDescent="0.35">
      <c r="A90" s="27" t="s">
        <v>32</v>
      </c>
      <c r="B90" s="39" t="s">
        <v>33</v>
      </c>
      <c r="C90" s="40"/>
      <c r="D90" s="40"/>
      <c r="E90" s="41"/>
      <c r="F90" s="30">
        <f>SUM(F89)</f>
        <v>25.866719999999997</v>
      </c>
      <c r="G90" s="31">
        <f>SUM(G86,G88)</f>
        <v>1</v>
      </c>
      <c r="I90" s="34"/>
    </row>
    <row r="91" spans="1:9" ht="15.6" thickTop="1" thickBot="1" x14ac:dyDescent="0.35"/>
    <row r="92" spans="1:9" ht="30" thickTop="1" thickBot="1" x14ac:dyDescent="0.35">
      <c r="A92" s="7" t="s">
        <v>15</v>
      </c>
      <c r="B92" s="8" t="s">
        <v>16</v>
      </c>
      <c r="C92" s="9" t="s">
        <v>17</v>
      </c>
      <c r="D92" s="10" t="s">
        <v>18</v>
      </c>
      <c r="E92" s="11"/>
      <c r="F92" s="11"/>
      <c r="G92" s="11"/>
    </row>
    <row r="93" spans="1:9" ht="29.4" thickTop="1" x14ac:dyDescent="0.3">
      <c r="A93" s="33" t="s">
        <v>90</v>
      </c>
      <c r="B93" s="4" t="s">
        <v>1</v>
      </c>
      <c r="C93" s="13"/>
      <c r="D93" s="13"/>
      <c r="E93" s="14"/>
      <c r="F93" s="11"/>
      <c r="G93" s="11"/>
    </row>
    <row r="94" spans="1:9" ht="84.6" customHeight="1" thickBot="1" x14ac:dyDescent="0.35">
      <c r="A94" s="15" t="s">
        <v>94</v>
      </c>
      <c r="B94" s="1" t="s">
        <v>74</v>
      </c>
      <c r="C94" s="16" t="s">
        <v>34</v>
      </c>
      <c r="D94" s="16">
        <v>1</v>
      </c>
      <c r="E94" s="14"/>
      <c r="F94" s="11"/>
      <c r="G94" s="11"/>
    </row>
    <row r="95" spans="1:9" ht="30" thickTop="1" thickBot="1" x14ac:dyDescent="0.35">
      <c r="A95" s="7" t="s">
        <v>19</v>
      </c>
      <c r="B95" s="8" t="s">
        <v>20</v>
      </c>
      <c r="C95" s="8" t="s">
        <v>17</v>
      </c>
      <c r="D95" s="8" t="s">
        <v>21</v>
      </c>
      <c r="E95" s="8" t="s">
        <v>22</v>
      </c>
      <c r="F95" s="8" t="s">
        <v>23</v>
      </c>
      <c r="G95" s="10" t="s">
        <v>24</v>
      </c>
    </row>
    <row r="96" spans="1:9" ht="15" thickTop="1" x14ac:dyDescent="0.3">
      <c r="A96" s="11"/>
      <c r="B96" s="17" t="s">
        <v>25</v>
      </c>
      <c r="C96" s="18"/>
      <c r="D96" s="18"/>
      <c r="E96" s="18"/>
      <c r="F96" s="18"/>
      <c r="G96" s="19"/>
    </row>
    <row r="97" spans="1:7" ht="29.4" thickBot="1" x14ac:dyDescent="0.35">
      <c r="A97" s="20" t="s">
        <v>26</v>
      </c>
      <c r="B97" s="21" t="s">
        <v>37</v>
      </c>
      <c r="C97" s="21" t="s">
        <v>27</v>
      </c>
      <c r="D97" s="21">
        <v>0.96</v>
      </c>
      <c r="E97" s="22">
        <v>23.43</v>
      </c>
      <c r="F97" s="23">
        <f>PRODUCT(D97:E97)</f>
        <v>22.492799999999999</v>
      </c>
      <c r="G97" s="19"/>
    </row>
    <row r="98" spans="1:7" ht="15.6" thickTop="1" thickBot="1" x14ac:dyDescent="0.35">
      <c r="A98" s="24">
        <v>1</v>
      </c>
      <c r="B98" s="39" t="s">
        <v>28</v>
      </c>
      <c r="C98" s="40"/>
      <c r="D98" s="40"/>
      <c r="E98" s="41"/>
      <c r="F98" s="25">
        <f>SUM(F97:F97)</f>
        <v>22.492799999999999</v>
      </c>
      <c r="G98" s="26">
        <f>SUM(F98/F103)</f>
        <v>0.82815734989648038</v>
      </c>
    </row>
    <row r="99" spans="1:7" ht="15.6" thickTop="1" thickBot="1" x14ac:dyDescent="0.35">
      <c r="A99" s="27" t="s">
        <v>29</v>
      </c>
      <c r="B99" s="39" t="s">
        <v>35</v>
      </c>
      <c r="C99" s="40"/>
      <c r="D99" s="40"/>
      <c r="E99" s="41"/>
      <c r="F99" s="28">
        <f>SUM(F98)</f>
        <v>22.492799999999999</v>
      </c>
      <c r="G99" s="2"/>
    </row>
    <row r="100" spans="1:7" ht="15.6" thickTop="1" thickBot="1" x14ac:dyDescent="0.35">
      <c r="A100" s="29">
        <v>2</v>
      </c>
      <c r="B100" s="42" t="s">
        <v>30</v>
      </c>
      <c r="C100" s="43"/>
      <c r="D100" s="43"/>
      <c r="E100" s="44"/>
      <c r="F100" s="28">
        <f>SUM(F99)*15%</f>
        <v>3.3739199999999996</v>
      </c>
      <c r="G100" s="26">
        <f>SUM(F100/F103)</f>
        <v>0.12422360248447205</v>
      </c>
    </row>
    <row r="101" spans="1:7" ht="15.6" thickTop="1" thickBot="1" x14ac:dyDescent="0.35">
      <c r="A101" s="27" t="s">
        <v>31</v>
      </c>
      <c r="B101" s="39" t="s">
        <v>36</v>
      </c>
      <c r="C101" s="40"/>
      <c r="D101" s="40"/>
      <c r="E101" s="41"/>
      <c r="F101" s="30">
        <f>SUM(F99:F100)</f>
        <v>25.866719999999997</v>
      </c>
      <c r="G101" s="14"/>
    </row>
    <row r="102" spans="1:7" ht="15.6" thickTop="1" thickBot="1" x14ac:dyDescent="0.35">
      <c r="A102" s="29">
        <v>3</v>
      </c>
      <c r="B102" s="42" t="s">
        <v>70</v>
      </c>
      <c r="C102" s="43"/>
      <c r="D102" s="43"/>
      <c r="E102" s="44"/>
      <c r="F102" s="28">
        <f>SUM(F101)*5%</f>
        <v>1.293336</v>
      </c>
      <c r="G102" s="26">
        <f>SUM(F102/F103)</f>
        <v>4.7619047619047623E-2</v>
      </c>
    </row>
    <row r="103" spans="1:7" ht="15.6" thickTop="1" thickBot="1" x14ac:dyDescent="0.35">
      <c r="A103" s="27" t="s">
        <v>32</v>
      </c>
      <c r="B103" s="39" t="s">
        <v>33</v>
      </c>
      <c r="C103" s="40"/>
      <c r="D103" s="40"/>
      <c r="E103" s="41"/>
      <c r="F103" s="30">
        <f>SUM(F101+F102)</f>
        <v>27.160055999999997</v>
      </c>
      <c r="G103" s="31">
        <f>SUM(G98,G100,G102)</f>
        <v>1</v>
      </c>
    </row>
    <row r="104" spans="1:7" ht="15.6" thickTop="1" thickBot="1" x14ac:dyDescent="0.35"/>
    <row r="105" spans="1:7" ht="30" thickTop="1" thickBot="1" x14ac:dyDescent="0.35">
      <c r="A105" s="7" t="s">
        <v>15</v>
      </c>
      <c r="B105" s="8" t="s">
        <v>16</v>
      </c>
      <c r="C105" s="9" t="s">
        <v>17</v>
      </c>
      <c r="D105" s="10" t="s">
        <v>18</v>
      </c>
      <c r="E105" s="11"/>
      <c r="F105" s="11"/>
      <c r="G105" s="11"/>
    </row>
    <row r="106" spans="1:7" ht="118.8" customHeight="1" thickTop="1" x14ac:dyDescent="0.3">
      <c r="A106" s="33" t="s">
        <v>95</v>
      </c>
      <c r="B106" s="4" t="s">
        <v>75</v>
      </c>
      <c r="C106" s="13"/>
      <c r="D106" s="13"/>
      <c r="E106" s="14"/>
      <c r="F106" s="11"/>
      <c r="G106" s="11"/>
    </row>
    <row r="107" spans="1:7" ht="72.599999999999994" thickBot="1" x14ac:dyDescent="0.35">
      <c r="A107" s="35" t="s">
        <v>96</v>
      </c>
      <c r="B107" s="1" t="s">
        <v>71</v>
      </c>
      <c r="C107" s="16" t="s">
        <v>34</v>
      </c>
      <c r="D107" s="16">
        <v>1</v>
      </c>
      <c r="E107" s="14"/>
      <c r="F107" s="11"/>
      <c r="G107" s="11"/>
    </row>
    <row r="108" spans="1:7" ht="30" thickTop="1" thickBot="1" x14ac:dyDescent="0.35">
      <c r="A108" s="7" t="s">
        <v>19</v>
      </c>
      <c r="B108" s="8" t="s">
        <v>20</v>
      </c>
      <c r="C108" s="8" t="s">
        <v>17</v>
      </c>
      <c r="D108" s="8" t="s">
        <v>21</v>
      </c>
      <c r="E108" s="8" t="s">
        <v>22</v>
      </c>
      <c r="F108" s="8" t="s">
        <v>23</v>
      </c>
      <c r="G108" s="10" t="s">
        <v>24</v>
      </c>
    </row>
    <row r="109" spans="1:7" ht="15" thickTop="1" x14ac:dyDescent="0.3">
      <c r="A109" s="11"/>
      <c r="B109" s="17" t="s">
        <v>25</v>
      </c>
      <c r="C109" s="18"/>
      <c r="D109" s="18"/>
      <c r="E109" s="18"/>
      <c r="F109" s="18"/>
      <c r="G109" s="19"/>
    </row>
    <row r="110" spans="1:7" ht="29.4" thickBot="1" x14ac:dyDescent="0.35">
      <c r="A110" s="20" t="s">
        <v>26</v>
      </c>
      <c r="B110" s="21" t="s">
        <v>37</v>
      </c>
      <c r="C110" s="21" t="s">
        <v>27</v>
      </c>
      <c r="D110" s="21">
        <v>14.802</v>
      </c>
      <c r="E110" s="22">
        <v>23.43</v>
      </c>
      <c r="F110" s="23">
        <f>PRODUCT(D110:E110)</f>
        <v>346.81085999999999</v>
      </c>
      <c r="G110" s="19"/>
    </row>
    <row r="111" spans="1:7" ht="15.6" thickTop="1" thickBot="1" x14ac:dyDescent="0.35">
      <c r="A111" s="24">
        <v>1</v>
      </c>
      <c r="B111" s="39" t="s">
        <v>28</v>
      </c>
      <c r="C111" s="40"/>
      <c r="D111" s="40"/>
      <c r="E111" s="41"/>
      <c r="F111" s="25">
        <f>SUM(F110:F110)</f>
        <v>346.81085999999999</v>
      </c>
      <c r="G111" s="26">
        <f>SUM(F111/F115)</f>
        <v>0.86956521739130432</v>
      </c>
    </row>
    <row r="112" spans="1:7" ht="15.6" thickTop="1" thickBot="1" x14ac:dyDescent="0.35">
      <c r="A112" s="27" t="s">
        <v>29</v>
      </c>
      <c r="B112" s="39" t="s">
        <v>35</v>
      </c>
      <c r="C112" s="40"/>
      <c r="D112" s="40"/>
      <c r="E112" s="41"/>
      <c r="F112" s="28">
        <f>SUM(F111)</f>
        <v>346.81085999999999</v>
      </c>
      <c r="G112" s="2"/>
    </row>
    <row r="113" spans="1:9" ht="15.6" thickTop="1" thickBot="1" x14ac:dyDescent="0.35">
      <c r="A113" s="29">
        <v>2</v>
      </c>
      <c r="B113" s="42" t="s">
        <v>30</v>
      </c>
      <c r="C113" s="43"/>
      <c r="D113" s="43"/>
      <c r="E113" s="44"/>
      <c r="F113" s="28">
        <f>SUM(F112)*15%</f>
        <v>52.021628999999997</v>
      </c>
      <c r="G113" s="26">
        <f>SUM(F113/F115)</f>
        <v>0.13043478260869565</v>
      </c>
    </row>
    <row r="114" spans="1:9" ht="15.6" thickTop="1" thickBot="1" x14ac:dyDescent="0.35">
      <c r="A114" s="27" t="s">
        <v>31</v>
      </c>
      <c r="B114" s="39" t="s">
        <v>36</v>
      </c>
      <c r="C114" s="40"/>
      <c r="D114" s="40"/>
      <c r="E114" s="41"/>
      <c r="F114" s="30">
        <f>SUM(F112:F113)</f>
        <v>398.83248900000001</v>
      </c>
      <c r="G114" s="14"/>
    </row>
    <row r="115" spans="1:9" ht="15.6" thickTop="1" thickBot="1" x14ac:dyDescent="0.35">
      <c r="A115" s="27" t="s">
        <v>32</v>
      </c>
      <c r="B115" s="39" t="s">
        <v>33</v>
      </c>
      <c r="C115" s="40"/>
      <c r="D115" s="40"/>
      <c r="E115" s="41"/>
      <c r="F115" s="30">
        <f>SUM(F114)</f>
        <v>398.83248900000001</v>
      </c>
      <c r="G115" s="31">
        <f>SUM(G111,G113)</f>
        <v>1</v>
      </c>
      <c r="I115" s="34"/>
    </row>
    <row r="116" spans="1:9" ht="15.6" thickTop="1" thickBot="1" x14ac:dyDescent="0.35"/>
    <row r="117" spans="1:9" ht="30" thickTop="1" thickBot="1" x14ac:dyDescent="0.35">
      <c r="A117" s="7" t="s">
        <v>15</v>
      </c>
      <c r="B117" s="8" t="s">
        <v>16</v>
      </c>
      <c r="C117" s="9" t="s">
        <v>17</v>
      </c>
      <c r="D117" s="10" t="s">
        <v>18</v>
      </c>
      <c r="E117" s="11"/>
      <c r="F117" s="11"/>
      <c r="G117" s="11"/>
    </row>
    <row r="118" spans="1:9" ht="111.6" customHeight="1" thickTop="1" x14ac:dyDescent="0.3">
      <c r="A118" s="33" t="s">
        <v>95</v>
      </c>
      <c r="B118" s="4" t="s">
        <v>75</v>
      </c>
      <c r="C118" s="13"/>
      <c r="D118" s="13"/>
      <c r="E118" s="14"/>
      <c r="F118" s="11"/>
      <c r="G118" s="11"/>
    </row>
    <row r="119" spans="1:9" ht="72.599999999999994" thickBot="1" x14ac:dyDescent="0.35">
      <c r="A119" s="35" t="s">
        <v>97</v>
      </c>
      <c r="B119" s="1" t="s">
        <v>72</v>
      </c>
      <c r="C119" s="16" t="s">
        <v>34</v>
      </c>
      <c r="D119" s="16">
        <v>1</v>
      </c>
      <c r="E119" s="14"/>
      <c r="F119" s="11"/>
      <c r="G119" s="11"/>
    </row>
    <row r="120" spans="1:9" ht="30" thickTop="1" thickBot="1" x14ac:dyDescent="0.35">
      <c r="A120" s="7" t="s">
        <v>19</v>
      </c>
      <c r="B120" s="8" t="s">
        <v>20</v>
      </c>
      <c r="C120" s="8" t="s">
        <v>17</v>
      </c>
      <c r="D120" s="8" t="s">
        <v>21</v>
      </c>
      <c r="E120" s="8" t="s">
        <v>22</v>
      </c>
      <c r="F120" s="8" t="s">
        <v>23</v>
      </c>
      <c r="G120" s="10" t="s">
        <v>24</v>
      </c>
    </row>
    <row r="121" spans="1:9" ht="15" thickTop="1" x14ac:dyDescent="0.3">
      <c r="A121" s="11"/>
      <c r="B121" s="17" t="s">
        <v>25</v>
      </c>
      <c r="C121" s="18"/>
      <c r="D121" s="18"/>
      <c r="E121" s="18"/>
      <c r="F121" s="18"/>
      <c r="G121" s="19"/>
    </row>
    <row r="122" spans="1:9" ht="29.4" thickBot="1" x14ac:dyDescent="0.35">
      <c r="A122" s="20" t="s">
        <v>26</v>
      </c>
      <c r="B122" s="21" t="s">
        <v>37</v>
      </c>
      <c r="C122" s="21" t="s">
        <v>27</v>
      </c>
      <c r="D122" s="21">
        <v>14.802</v>
      </c>
      <c r="E122" s="22">
        <v>23.43</v>
      </c>
      <c r="F122" s="23">
        <f>PRODUCT(D122:E122)</f>
        <v>346.81085999999999</v>
      </c>
      <c r="G122" s="19"/>
    </row>
    <row r="123" spans="1:9" ht="15.6" thickTop="1" thickBot="1" x14ac:dyDescent="0.35">
      <c r="A123" s="24">
        <v>1</v>
      </c>
      <c r="B123" s="39" t="s">
        <v>28</v>
      </c>
      <c r="C123" s="40"/>
      <c r="D123" s="40"/>
      <c r="E123" s="41"/>
      <c r="F123" s="25">
        <f>SUM(F122:F122)</f>
        <v>346.81085999999999</v>
      </c>
      <c r="G123" s="26">
        <f>SUM(F123/F128)</f>
        <v>0.82815734989648027</v>
      </c>
    </row>
    <row r="124" spans="1:9" ht="15.6" thickTop="1" thickBot="1" x14ac:dyDescent="0.35">
      <c r="A124" s="27" t="s">
        <v>29</v>
      </c>
      <c r="B124" s="39" t="s">
        <v>35</v>
      </c>
      <c r="C124" s="40"/>
      <c r="D124" s="40"/>
      <c r="E124" s="41"/>
      <c r="F124" s="28">
        <f>SUM(F123)</f>
        <v>346.81085999999999</v>
      </c>
      <c r="G124" s="2"/>
    </row>
    <row r="125" spans="1:9" ht="15.6" thickTop="1" thickBot="1" x14ac:dyDescent="0.35">
      <c r="A125" s="29">
        <v>2</v>
      </c>
      <c r="B125" s="42" t="s">
        <v>30</v>
      </c>
      <c r="C125" s="43"/>
      <c r="D125" s="43"/>
      <c r="E125" s="44"/>
      <c r="F125" s="28">
        <f>SUM(F124)*15%</f>
        <v>52.021628999999997</v>
      </c>
      <c r="G125" s="26">
        <f>SUM(F125/F128)</f>
        <v>0.12422360248447203</v>
      </c>
    </row>
    <row r="126" spans="1:9" ht="15.6" thickTop="1" thickBot="1" x14ac:dyDescent="0.35">
      <c r="A126" s="27" t="s">
        <v>31</v>
      </c>
      <c r="B126" s="39" t="s">
        <v>36</v>
      </c>
      <c r="C126" s="40"/>
      <c r="D126" s="40"/>
      <c r="E126" s="41"/>
      <c r="F126" s="30">
        <f>SUM(F124:F125)</f>
        <v>398.83248900000001</v>
      </c>
      <c r="G126" s="14"/>
    </row>
    <row r="127" spans="1:9" ht="15.6" thickTop="1" thickBot="1" x14ac:dyDescent="0.35">
      <c r="A127" s="29">
        <v>3</v>
      </c>
      <c r="B127" s="42" t="s">
        <v>70</v>
      </c>
      <c r="C127" s="43"/>
      <c r="D127" s="43"/>
      <c r="E127" s="44"/>
      <c r="F127" s="28">
        <f>SUM(F126)*5%</f>
        <v>19.941624450000003</v>
      </c>
      <c r="G127" s="26">
        <f>SUM(F127/F128)</f>
        <v>4.7619047619047623E-2</v>
      </c>
    </row>
    <row r="128" spans="1:9" ht="15.6" thickTop="1" thickBot="1" x14ac:dyDescent="0.35">
      <c r="A128" s="27" t="s">
        <v>32</v>
      </c>
      <c r="B128" s="39" t="s">
        <v>33</v>
      </c>
      <c r="C128" s="40"/>
      <c r="D128" s="40"/>
      <c r="E128" s="41"/>
      <c r="F128" s="30">
        <f>SUM(F126+F127)</f>
        <v>418.77411345000002</v>
      </c>
      <c r="G128" s="31">
        <f>SUM(G123,G125,G127)</f>
        <v>1</v>
      </c>
    </row>
    <row r="129" spans="1:9" ht="15.6" thickTop="1" thickBot="1" x14ac:dyDescent="0.35"/>
    <row r="130" spans="1:9" ht="30" thickTop="1" thickBot="1" x14ac:dyDescent="0.35">
      <c r="A130" s="7" t="s">
        <v>15</v>
      </c>
      <c r="B130" s="8" t="s">
        <v>16</v>
      </c>
      <c r="C130" s="9" t="s">
        <v>17</v>
      </c>
      <c r="D130" s="10" t="s">
        <v>18</v>
      </c>
      <c r="E130" s="11"/>
      <c r="F130" s="11"/>
      <c r="G130" s="11"/>
    </row>
    <row r="131" spans="1:9" ht="101.4" thickTop="1" x14ac:dyDescent="0.3">
      <c r="A131" s="33" t="s">
        <v>95</v>
      </c>
      <c r="B131" s="4" t="s">
        <v>75</v>
      </c>
      <c r="C131" s="13"/>
      <c r="D131" s="13"/>
      <c r="E131" s="14"/>
      <c r="F131" s="11"/>
      <c r="G131" s="11"/>
    </row>
    <row r="132" spans="1:9" ht="72.599999999999994" thickBot="1" x14ac:dyDescent="0.35">
      <c r="A132" s="35" t="s">
        <v>98</v>
      </c>
      <c r="B132" s="1" t="s">
        <v>73</v>
      </c>
      <c r="C132" s="16" t="s">
        <v>34</v>
      </c>
      <c r="D132" s="16">
        <v>1</v>
      </c>
      <c r="E132" s="14"/>
      <c r="F132" s="11"/>
      <c r="G132" s="11"/>
    </row>
    <row r="133" spans="1:9" ht="30" thickTop="1" thickBot="1" x14ac:dyDescent="0.35">
      <c r="A133" s="7" t="s">
        <v>19</v>
      </c>
      <c r="B133" s="8" t="s">
        <v>20</v>
      </c>
      <c r="C133" s="8" t="s">
        <v>17</v>
      </c>
      <c r="D133" s="8" t="s">
        <v>21</v>
      </c>
      <c r="E133" s="8" t="s">
        <v>22</v>
      </c>
      <c r="F133" s="8" t="s">
        <v>23</v>
      </c>
      <c r="G133" s="10" t="s">
        <v>24</v>
      </c>
    </row>
    <row r="134" spans="1:9" ht="15" thickTop="1" x14ac:dyDescent="0.3">
      <c r="A134" s="11"/>
      <c r="B134" s="17" t="s">
        <v>25</v>
      </c>
      <c r="C134" s="18"/>
      <c r="D134" s="18"/>
      <c r="E134" s="18"/>
      <c r="F134" s="18"/>
      <c r="G134" s="19"/>
    </row>
    <row r="135" spans="1:9" ht="29.4" thickBot="1" x14ac:dyDescent="0.35">
      <c r="A135" s="20" t="s">
        <v>26</v>
      </c>
      <c r="B135" s="21" t="s">
        <v>37</v>
      </c>
      <c r="C135" s="21" t="s">
        <v>27</v>
      </c>
      <c r="D135" s="21">
        <v>16.402000000000001</v>
      </c>
      <c r="E135" s="22">
        <v>23.43</v>
      </c>
      <c r="F135" s="23">
        <f>PRODUCT(D135:E135)</f>
        <v>384.29886000000005</v>
      </c>
      <c r="G135" s="19"/>
    </row>
    <row r="136" spans="1:9" ht="15.6" thickTop="1" thickBot="1" x14ac:dyDescent="0.35">
      <c r="A136" s="24">
        <v>1</v>
      </c>
      <c r="B136" s="39" t="s">
        <v>28</v>
      </c>
      <c r="C136" s="40"/>
      <c r="D136" s="40"/>
      <c r="E136" s="41"/>
      <c r="F136" s="25">
        <f>SUM(F135:F135)</f>
        <v>384.29886000000005</v>
      </c>
      <c r="G136" s="26">
        <f>SUM(F136/F140)</f>
        <v>0.86956521739130432</v>
      </c>
    </row>
    <row r="137" spans="1:9" ht="15.6" thickTop="1" thickBot="1" x14ac:dyDescent="0.35">
      <c r="A137" s="27" t="s">
        <v>29</v>
      </c>
      <c r="B137" s="39" t="s">
        <v>35</v>
      </c>
      <c r="C137" s="40"/>
      <c r="D137" s="40"/>
      <c r="E137" s="41"/>
      <c r="F137" s="28">
        <f>SUM(F136)</f>
        <v>384.29886000000005</v>
      </c>
      <c r="G137" s="2"/>
    </row>
    <row r="138" spans="1:9" ht="15.6" thickTop="1" thickBot="1" x14ac:dyDescent="0.35">
      <c r="A138" s="29">
        <v>2</v>
      </c>
      <c r="B138" s="42" t="s">
        <v>30</v>
      </c>
      <c r="C138" s="43"/>
      <c r="D138" s="43"/>
      <c r="E138" s="44"/>
      <c r="F138" s="28">
        <f>SUM(F137)*15%</f>
        <v>57.644829000000001</v>
      </c>
      <c r="G138" s="26">
        <f>SUM(F138/F140)</f>
        <v>0.13043478260869565</v>
      </c>
    </row>
    <row r="139" spans="1:9" ht="15.6" thickTop="1" thickBot="1" x14ac:dyDescent="0.35">
      <c r="A139" s="27" t="s">
        <v>31</v>
      </c>
      <c r="B139" s="39" t="s">
        <v>36</v>
      </c>
      <c r="C139" s="40"/>
      <c r="D139" s="40"/>
      <c r="E139" s="41"/>
      <c r="F139" s="30">
        <f>SUM(F137:F138)</f>
        <v>441.94368900000006</v>
      </c>
      <c r="G139" s="14"/>
    </row>
    <row r="140" spans="1:9" ht="15.6" thickTop="1" thickBot="1" x14ac:dyDescent="0.35">
      <c r="A140" s="27" t="s">
        <v>32</v>
      </c>
      <c r="B140" s="39" t="s">
        <v>33</v>
      </c>
      <c r="C140" s="40"/>
      <c r="D140" s="40"/>
      <c r="E140" s="41"/>
      <c r="F140" s="30">
        <f>SUM(F139)</f>
        <v>441.94368900000006</v>
      </c>
      <c r="G140" s="31">
        <f>SUM(G136,G138)</f>
        <v>1</v>
      </c>
      <c r="I140" s="34"/>
    </row>
    <row r="141" spans="1:9" ht="15.6" thickTop="1" thickBot="1" x14ac:dyDescent="0.35"/>
    <row r="142" spans="1:9" ht="30" thickTop="1" thickBot="1" x14ac:dyDescent="0.35">
      <c r="A142" s="7" t="s">
        <v>15</v>
      </c>
      <c r="B142" s="8" t="s">
        <v>16</v>
      </c>
      <c r="C142" s="9" t="s">
        <v>17</v>
      </c>
      <c r="D142" s="10" t="s">
        <v>18</v>
      </c>
      <c r="E142" s="11"/>
      <c r="F142" s="11"/>
      <c r="G142" s="11"/>
    </row>
    <row r="143" spans="1:9" ht="101.4" thickTop="1" x14ac:dyDescent="0.3">
      <c r="A143" s="33" t="s">
        <v>95</v>
      </c>
      <c r="B143" s="4" t="s">
        <v>75</v>
      </c>
      <c r="C143" s="13"/>
      <c r="D143" s="13"/>
      <c r="E143" s="14"/>
      <c r="F143" s="11"/>
      <c r="G143" s="11"/>
    </row>
    <row r="144" spans="1:9" ht="72.599999999999994" thickBot="1" x14ac:dyDescent="0.35">
      <c r="A144" s="35" t="s">
        <v>99</v>
      </c>
      <c r="B144" s="1" t="s">
        <v>74</v>
      </c>
      <c r="C144" s="16" t="s">
        <v>34</v>
      </c>
      <c r="D144" s="16">
        <v>1</v>
      </c>
      <c r="E144" s="14"/>
      <c r="F144" s="11"/>
      <c r="G144" s="11"/>
    </row>
    <row r="145" spans="1:7" ht="30" thickTop="1" thickBot="1" x14ac:dyDescent="0.35">
      <c r="A145" s="7" t="s">
        <v>19</v>
      </c>
      <c r="B145" s="8" t="s">
        <v>20</v>
      </c>
      <c r="C145" s="8" t="s">
        <v>17</v>
      </c>
      <c r="D145" s="8" t="s">
        <v>21</v>
      </c>
      <c r="E145" s="8" t="s">
        <v>22</v>
      </c>
      <c r="F145" s="8" t="s">
        <v>23</v>
      </c>
      <c r="G145" s="10" t="s">
        <v>24</v>
      </c>
    </row>
    <row r="146" spans="1:7" ht="15" thickTop="1" x14ac:dyDescent="0.3">
      <c r="A146" s="11"/>
      <c r="B146" s="17" t="s">
        <v>25</v>
      </c>
      <c r="C146" s="18"/>
      <c r="D146" s="18"/>
      <c r="E146" s="18"/>
      <c r="F146" s="18"/>
      <c r="G146" s="19"/>
    </row>
    <row r="147" spans="1:7" ht="29.4" thickBot="1" x14ac:dyDescent="0.35">
      <c r="A147" s="20" t="s">
        <v>26</v>
      </c>
      <c r="B147" s="21" t="s">
        <v>37</v>
      </c>
      <c r="C147" s="21" t="s">
        <v>27</v>
      </c>
      <c r="D147" s="21">
        <v>16.402000000000001</v>
      </c>
      <c r="E147" s="22">
        <v>23.43</v>
      </c>
      <c r="F147" s="23">
        <f>PRODUCT(D147:E147)</f>
        <v>384.29886000000005</v>
      </c>
      <c r="G147" s="19"/>
    </row>
    <row r="148" spans="1:7" ht="15.6" thickTop="1" thickBot="1" x14ac:dyDescent="0.35">
      <c r="A148" s="24">
        <v>1</v>
      </c>
      <c r="B148" s="39" t="s">
        <v>28</v>
      </c>
      <c r="C148" s="40"/>
      <c r="D148" s="40"/>
      <c r="E148" s="41"/>
      <c r="F148" s="25">
        <f>SUM(F147:F147)</f>
        <v>384.29886000000005</v>
      </c>
      <c r="G148" s="26">
        <f>SUM(F148/F153)</f>
        <v>0.82815734989648038</v>
      </c>
    </row>
    <row r="149" spans="1:7" ht="15.6" thickTop="1" thickBot="1" x14ac:dyDescent="0.35">
      <c r="A149" s="27" t="s">
        <v>29</v>
      </c>
      <c r="B149" s="39" t="s">
        <v>35</v>
      </c>
      <c r="C149" s="40"/>
      <c r="D149" s="40"/>
      <c r="E149" s="41"/>
      <c r="F149" s="28">
        <f>SUM(F148)</f>
        <v>384.29886000000005</v>
      </c>
      <c r="G149" s="2"/>
    </row>
    <row r="150" spans="1:7" ht="15.6" thickTop="1" thickBot="1" x14ac:dyDescent="0.35">
      <c r="A150" s="29">
        <v>2</v>
      </c>
      <c r="B150" s="42" t="s">
        <v>30</v>
      </c>
      <c r="C150" s="43"/>
      <c r="D150" s="43"/>
      <c r="E150" s="44"/>
      <c r="F150" s="28">
        <f>SUM(F149)*15%</f>
        <v>57.644829000000001</v>
      </c>
      <c r="G150" s="26">
        <f>SUM(F150/F153)</f>
        <v>0.12422360248447203</v>
      </c>
    </row>
    <row r="151" spans="1:7" ht="15.6" thickTop="1" thickBot="1" x14ac:dyDescent="0.35">
      <c r="A151" s="27" t="s">
        <v>31</v>
      </c>
      <c r="B151" s="39" t="s">
        <v>36</v>
      </c>
      <c r="C151" s="40"/>
      <c r="D151" s="40"/>
      <c r="E151" s="41"/>
      <c r="F151" s="30">
        <f>SUM(F149:F150)</f>
        <v>441.94368900000006</v>
      </c>
      <c r="G151" s="14"/>
    </row>
    <row r="152" spans="1:7" ht="15.6" thickTop="1" thickBot="1" x14ac:dyDescent="0.35">
      <c r="A152" s="29">
        <v>3</v>
      </c>
      <c r="B152" s="42" t="s">
        <v>70</v>
      </c>
      <c r="C152" s="43"/>
      <c r="D152" s="43"/>
      <c r="E152" s="44"/>
      <c r="F152" s="28">
        <f>SUM(F151)*5%</f>
        <v>22.097184450000004</v>
      </c>
      <c r="G152" s="26">
        <f>SUM(F152/F153)</f>
        <v>4.7619047619047623E-2</v>
      </c>
    </row>
    <row r="153" spans="1:7" ht="15.6" thickTop="1" thickBot="1" x14ac:dyDescent="0.35">
      <c r="A153" s="27" t="s">
        <v>32</v>
      </c>
      <c r="B153" s="39" t="s">
        <v>33</v>
      </c>
      <c r="C153" s="40"/>
      <c r="D153" s="40"/>
      <c r="E153" s="41"/>
      <c r="F153" s="30">
        <f>SUM(F151+F152)</f>
        <v>464.04087345000005</v>
      </c>
      <c r="G153" s="31">
        <f>SUM(G148,G150,G152)</f>
        <v>1</v>
      </c>
    </row>
    <row r="154" spans="1:7" ht="15.6" thickTop="1" thickBot="1" x14ac:dyDescent="0.35"/>
    <row r="155" spans="1:7" ht="30" thickTop="1" thickBot="1" x14ac:dyDescent="0.35">
      <c r="A155" s="7" t="s">
        <v>15</v>
      </c>
      <c r="B155" s="8" t="s">
        <v>16</v>
      </c>
      <c r="C155" s="9" t="s">
        <v>17</v>
      </c>
      <c r="D155" s="10" t="s">
        <v>18</v>
      </c>
      <c r="E155" s="11"/>
      <c r="F155" s="11"/>
      <c r="G155" s="11"/>
    </row>
    <row r="156" spans="1:7" ht="115.8" thickTop="1" x14ac:dyDescent="0.3">
      <c r="A156" s="33" t="s">
        <v>100</v>
      </c>
      <c r="B156" s="4" t="s">
        <v>38</v>
      </c>
      <c r="C156" s="13"/>
      <c r="D156" s="13"/>
      <c r="E156" s="14"/>
      <c r="F156" s="11"/>
      <c r="G156" s="11"/>
    </row>
    <row r="157" spans="1:7" ht="72.599999999999994" thickBot="1" x14ac:dyDescent="0.35">
      <c r="A157" s="35" t="s">
        <v>101</v>
      </c>
      <c r="B157" s="1" t="s">
        <v>71</v>
      </c>
      <c r="C157" s="16" t="s">
        <v>34</v>
      </c>
      <c r="D157" s="16">
        <v>1</v>
      </c>
      <c r="E157" s="14"/>
      <c r="F157" s="11"/>
      <c r="G157" s="11"/>
    </row>
    <row r="158" spans="1:7" ht="30" thickTop="1" thickBot="1" x14ac:dyDescent="0.35">
      <c r="A158" s="7" t="s">
        <v>19</v>
      </c>
      <c r="B158" s="8" t="s">
        <v>20</v>
      </c>
      <c r="C158" s="8" t="s">
        <v>17</v>
      </c>
      <c r="D158" s="8" t="s">
        <v>21</v>
      </c>
      <c r="E158" s="8" t="s">
        <v>22</v>
      </c>
      <c r="F158" s="8" t="s">
        <v>23</v>
      </c>
      <c r="G158" s="10" t="s">
        <v>24</v>
      </c>
    </row>
    <row r="159" spans="1:7" ht="15" thickTop="1" x14ac:dyDescent="0.3">
      <c r="A159" s="11"/>
      <c r="B159" s="17" t="s">
        <v>25</v>
      </c>
      <c r="C159" s="18"/>
      <c r="D159" s="18"/>
      <c r="E159" s="18"/>
      <c r="F159" s="18"/>
      <c r="G159" s="19"/>
    </row>
    <row r="160" spans="1:7" ht="29.4" thickBot="1" x14ac:dyDescent="0.35">
      <c r="A160" s="20" t="s">
        <v>26</v>
      </c>
      <c r="B160" s="21" t="s">
        <v>37</v>
      </c>
      <c r="C160" s="21" t="s">
        <v>27</v>
      </c>
      <c r="D160" s="21">
        <v>73.84</v>
      </c>
      <c r="E160" s="22">
        <v>23.43</v>
      </c>
      <c r="F160" s="23">
        <f>PRODUCT(D160:E160)</f>
        <v>1730.0712000000001</v>
      </c>
      <c r="G160" s="19"/>
    </row>
    <row r="161" spans="1:9" ht="15.6" thickTop="1" thickBot="1" x14ac:dyDescent="0.35">
      <c r="A161" s="24">
        <v>1</v>
      </c>
      <c r="B161" s="39" t="s">
        <v>28</v>
      </c>
      <c r="C161" s="40"/>
      <c r="D161" s="40"/>
      <c r="E161" s="41"/>
      <c r="F161" s="25">
        <f>SUM(F160:F160)</f>
        <v>1730.0712000000001</v>
      </c>
      <c r="G161" s="26">
        <f>SUM(F161/F165)</f>
        <v>0.86956521739130432</v>
      </c>
    </row>
    <row r="162" spans="1:9" ht="15.6" thickTop="1" thickBot="1" x14ac:dyDescent="0.35">
      <c r="A162" s="27" t="s">
        <v>29</v>
      </c>
      <c r="B162" s="39" t="s">
        <v>35</v>
      </c>
      <c r="C162" s="40"/>
      <c r="D162" s="40"/>
      <c r="E162" s="41"/>
      <c r="F162" s="28">
        <f>SUM(F161)</f>
        <v>1730.0712000000001</v>
      </c>
      <c r="G162" s="2"/>
    </row>
    <row r="163" spans="1:9" ht="15.6" thickTop="1" thickBot="1" x14ac:dyDescent="0.35">
      <c r="A163" s="29">
        <v>2</v>
      </c>
      <c r="B163" s="42" t="s">
        <v>30</v>
      </c>
      <c r="C163" s="43"/>
      <c r="D163" s="43"/>
      <c r="E163" s="44"/>
      <c r="F163" s="28">
        <f>SUM(F162)*15%</f>
        <v>259.51067999999998</v>
      </c>
      <c r="G163" s="26">
        <f>SUM(F163/F165)</f>
        <v>0.13043478260869562</v>
      </c>
    </row>
    <row r="164" spans="1:9" ht="15.6" thickTop="1" thickBot="1" x14ac:dyDescent="0.35">
      <c r="A164" s="27" t="s">
        <v>31</v>
      </c>
      <c r="B164" s="39" t="s">
        <v>36</v>
      </c>
      <c r="C164" s="40"/>
      <c r="D164" s="40"/>
      <c r="E164" s="41"/>
      <c r="F164" s="30">
        <f>SUM(F162:F163)</f>
        <v>1989.5818800000002</v>
      </c>
      <c r="G164" s="14"/>
    </row>
    <row r="165" spans="1:9" ht="15.6" thickTop="1" thickBot="1" x14ac:dyDescent="0.35">
      <c r="A165" s="27" t="s">
        <v>32</v>
      </c>
      <c r="B165" s="39" t="s">
        <v>33</v>
      </c>
      <c r="C165" s="40"/>
      <c r="D165" s="40"/>
      <c r="E165" s="41"/>
      <c r="F165" s="30">
        <f>SUM(F164)</f>
        <v>1989.5818800000002</v>
      </c>
      <c r="G165" s="31">
        <f>SUM(G161,G163)</f>
        <v>1</v>
      </c>
      <c r="I165" s="34"/>
    </row>
    <row r="166" spans="1:9" ht="15.6" thickTop="1" thickBot="1" x14ac:dyDescent="0.35"/>
    <row r="167" spans="1:9" ht="30" thickTop="1" thickBot="1" x14ac:dyDescent="0.35">
      <c r="A167" s="7" t="s">
        <v>15</v>
      </c>
      <c r="B167" s="8" t="s">
        <v>16</v>
      </c>
      <c r="C167" s="9" t="s">
        <v>17</v>
      </c>
      <c r="D167" s="10" t="s">
        <v>18</v>
      </c>
      <c r="E167" s="11"/>
      <c r="F167" s="11"/>
      <c r="G167" s="11"/>
    </row>
    <row r="168" spans="1:9" ht="115.8" thickTop="1" x14ac:dyDescent="0.3">
      <c r="A168" s="33" t="s">
        <v>100</v>
      </c>
      <c r="B168" s="4" t="s">
        <v>38</v>
      </c>
      <c r="C168" s="13"/>
      <c r="D168" s="13"/>
      <c r="E168" s="14"/>
      <c r="F168" s="11"/>
      <c r="G168" s="11"/>
    </row>
    <row r="169" spans="1:9" ht="72.599999999999994" thickBot="1" x14ac:dyDescent="0.35">
      <c r="A169" s="35" t="s">
        <v>102</v>
      </c>
      <c r="B169" s="1" t="s">
        <v>72</v>
      </c>
      <c r="C169" s="16" t="s">
        <v>34</v>
      </c>
      <c r="D169" s="16">
        <v>1</v>
      </c>
      <c r="E169" s="14"/>
      <c r="F169" s="11"/>
      <c r="G169" s="11"/>
    </row>
    <row r="170" spans="1:9" ht="30" thickTop="1" thickBot="1" x14ac:dyDescent="0.35">
      <c r="A170" s="7" t="s">
        <v>19</v>
      </c>
      <c r="B170" s="8" t="s">
        <v>20</v>
      </c>
      <c r="C170" s="8" t="s">
        <v>17</v>
      </c>
      <c r="D170" s="8" t="s">
        <v>21</v>
      </c>
      <c r="E170" s="8" t="s">
        <v>22</v>
      </c>
      <c r="F170" s="8" t="s">
        <v>23</v>
      </c>
      <c r="G170" s="10" t="s">
        <v>24</v>
      </c>
    </row>
    <row r="171" spans="1:9" ht="15" thickTop="1" x14ac:dyDescent="0.3">
      <c r="A171" s="11"/>
      <c r="B171" s="17" t="s">
        <v>25</v>
      </c>
      <c r="C171" s="18"/>
      <c r="D171" s="18"/>
      <c r="E171" s="18"/>
      <c r="F171" s="18"/>
      <c r="G171" s="19"/>
    </row>
    <row r="172" spans="1:9" ht="29.4" thickBot="1" x14ac:dyDescent="0.35">
      <c r="A172" s="20" t="s">
        <v>26</v>
      </c>
      <c r="B172" s="21" t="s">
        <v>37</v>
      </c>
      <c r="C172" s="21" t="s">
        <v>27</v>
      </c>
      <c r="D172" s="21">
        <v>73.84</v>
      </c>
      <c r="E172" s="22">
        <v>23.43</v>
      </c>
      <c r="F172" s="23">
        <f>PRODUCT(D172:E172)</f>
        <v>1730.0712000000001</v>
      </c>
      <c r="G172" s="19"/>
    </row>
    <row r="173" spans="1:9" ht="15.6" thickTop="1" thickBot="1" x14ac:dyDescent="0.35">
      <c r="A173" s="24">
        <v>1</v>
      </c>
      <c r="B173" s="39" t="s">
        <v>28</v>
      </c>
      <c r="C173" s="40"/>
      <c r="D173" s="40"/>
      <c r="E173" s="41"/>
      <c r="F173" s="25">
        <f>SUM(F172:F172)</f>
        <v>1730.0712000000001</v>
      </c>
      <c r="G173" s="26">
        <f>SUM(F173/F178)</f>
        <v>0.82815734989648038</v>
      </c>
    </row>
    <row r="174" spans="1:9" ht="15.6" thickTop="1" thickBot="1" x14ac:dyDescent="0.35">
      <c r="A174" s="27" t="s">
        <v>29</v>
      </c>
      <c r="B174" s="39" t="s">
        <v>35</v>
      </c>
      <c r="C174" s="40"/>
      <c r="D174" s="40"/>
      <c r="E174" s="41"/>
      <c r="F174" s="28">
        <f>SUM(F173)</f>
        <v>1730.0712000000001</v>
      </c>
      <c r="G174" s="2"/>
    </row>
    <row r="175" spans="1:9" ht="15.6" thickTop="1" thickBot="1" x14ac:dyDescent="0.35">
      <c r="A175" s="29">
        <v>2</v>
      </c>
      <c r="B175" s="42" t="s">
        <v>30</v>
      </c>
      <c r="C175" s="43"/>
      <c r="D175" s="43"/>
      <c r="E175" s="44"/>
      <c r="F175" s="28">
        <f>SUM(F174)*15%</f>
        <v>259.51067999999998</v>
      </c>
      <c r="G175" s="26">
        <f>SUM(F175/F178)</f>
        <v>0.12422360248447203</v>
      </c>
    </row>
    <row r="176" spans="1:9" ht="15.6" thickTop="1" thickBot="1" x14ac:dyDescent="0.35">
      <c r="A176" s="27" t="s">
        <v>31</v>
      </c>
      <c r="B176" s="39" t="s">
        <v>36</v>
      </c>
      <c r="C176" s="40"/>
      <c r="D176" s="40"/>
      <c r="E176" s="41"/>
      <c r="F176" s="30">
        <f>SUM(F174:F175)</f>
        <v>1989.5818800000002</v>
      </c>
      <c r="G176" s="14"/>
    </row>
    <row r="177" spans="1:9" ht="15.6" thickTop="1" thickBot="1" x14ac:dyDescent="0.35">
      <c r="A177" s="29">
        <v>3</v>
      </c>
      <c r="B177" s="42" t="s">
        <v>70</v>
      </c>
      <c r="C177" s="43"/>
      <c r="D177" s="43"/>
      <c r="E177" s="44"/>
      <c r="F177" s="28">
        <f>SUM(F176)*5%</f>
        <v>99.479094000000018</v>
      </c>
      <c r="G177" s="26">
        <f>SUM(F177/F178)</f>
        <v>4.761904761904763E-2</v>
      </c>
    </row>
    <row r="178" spans="1:9" ht="15.6" thickTop="1" thickBot="1" x14ac:dyDescent="0.35">
      <c r="A178" s="27" t="s">
        <v>32</v>
      </c>
      <c r="B178" s="39" t="s">
        <v>33</v>
      </c>
      <c r="C178" s="40"/>
      <c r="D178" s="40"/>
      <c r="E178" s="41"/>
      <c r="F178" s="30">
        <f>SUM(F176+F177)</f>
        <v>2089.060974</v>
      </c>
      <c r="G178" s="31">
        <f>SUM(G173,G175,G177)</f>
        <v>1</v>
      </c>
    </row>
    <row r="179" spans="1:9" ht="15.6" thickTop="1" thickBot="1" x14ac:dyDescent="0.35"/>
    <row r="180" spans="1:9" ht="30" thickTop="1" thickBot="1" x14ac:dyDescent="0.35">
      <c r="A180" s="7" t="s">
        <v>15</v>
      </c>
      <c r="B180" s="8" t="s">
        <v>16</v>
      </c>
      <c r="C180" s="9" t="s">
        <v>17</v>
      </c>
      <c r="D180" s="10" t="s">
        <v>18</v>
      </c>
      <c r="E180" s="11"/>
      <c r="F180" s="11"/>
      <c r="G180" s="11"/>
    </row>
    <row r="181" spans="1:9" ht="115.8" thickTop="1" x14ac:dyDescent="0.3">
      <c r="A181" s="33" t="s">
        <v>100</v>
      </c>
      <c r="B181" s="4" t="s">
        <v>38</v>
      </c>
      <c r="C181" s="13"/>
      <c r="D181" s="13"/>
      <c r="E181" s="14"/>
      <c r="F181" s="11"/>
      <c r="G181" s="11"/>
    </row>
    <row r="182" spans="1:9" ht="72.599999999999994" thickBot="1" x14ac:dyDescent="0.35">
      <c r="A182" s="35" t="s">
        <v>103</v>
      </c>
      <c r="B182" s="1" t="s">
        <v>73</v>
      </c>
      <c r="C182" s="16" t="s">
        <v>34</v>
      </c>
      <c r="D182" s="16">
        <v>1</v>
      </c>
      <c r="E182" s="14"/>
      <c r="F182" s="11"/>
      <c r="G182" s="11"/>
    </row>
    <row r="183" spans="1:9" ht="30" thickTop="1" thickBot="1" x14ac:dyDescent="0.35">
      <c r="A183" s="7" t="s">
        <v>19</v>
      </c>
      <c r="B183" s="8" t="s">
        <v>20</v>
      </c>
      <c r="C183" s="8" t="s">
        <v>17</v>
      </c>
      <c r="D183" s="8" t="s">
        <v>21</v>
      </c>
      <c r="E183" s="8" t="s">
        <v>22</v>
      </c>
      <c r="F183" s="8" t="s">
        <v>23</v>
      </c>
      <c r="G183" s="10" t="s">
        <v>24</v>
      </c>
    </row>
    <row r="184" spans="1:9" ht="15" thickTop="1" x14ac:dyDescent="0.3">
      <c r="A184" s="11"/>
      <c r="B184" s="17" t="s">
        <v>25</v>
      </c>
      <c r="C184" s="18"/>
      <c r="D184" s="18"/>
      <c r="E184" s="18"/>
      <c r="F184" s="18"/>
      <c r="G184" s="19"/>
    </row>
    <row r="185" spans="1:9" ht="29.4" thickBot="1" x14ac:dyDescent="0.35">
      <c r="A185" s="20" t="s">
        <v>26</v>
      </c>
      <c r="B185" s="21" t="s">
        <v>37</v>
      </c>
      <c r="C185" s="21" t="s">
        <v>27</v>
      </c>
      <c r="D185" s="21">
        <v>81.823999999999998</v>
      </c>
      <c r="E185" s="22">
        <v>23.43</v>
      </c>
      <c r="F185" s="23">
        <f>PRODUCT(D185:E185)</f>
        <v>1917.1363199999998</v>
      </c>
      <c r="G185" s="19"/>
    </row>
    <row r="186" spans="1:9" ht="15.6" thickTop="1" thickBot="1" x14ac:dyDescent="0.35">
      <c r="A186" s="24">
        <v>1</v>
      </c>
      <c r="B186" s="39" t="s">
        <v>28</v>
      </c>
      <c r="C186" s="40"/>
      <c r="D186" s="40"/>
      <c r="E186" s="41"/>
      <c r="F186" s="25">
        <f>SUM(F185:F185)</f>
        <v>1917.1363199999998</v>
      </c>
      <c r="G186" s="26">
        <f>SUM(F186/F190)</f>
        <v>0.86956521739130432</v>
      </c>
    </row>
    <row r="187" spans="1:9" ht="15.6" thickTop="1" thickBot="1" x14ac:dyDescent="0.35">
      <c r="A187" s="27" t="s">
        <v>29</v>
      </c>
      <c r="B187" s="39" t="s">
        <v>35</v>
      </c>
      <c r="C187" s="40"/>
      <c r="D187" s="40"/>
      <c r="E187" s="41"/>
      <c r="F187" s="28">
        <f>SUM(F186)</f>
        <v>1917.1363199999998</v>
      </c>
      <c r="G187" s="2"/>
    </row>
    <row r="188" spans="1:9" ht="15.6" thickTop="1" thickBot="1" x14ac:dyDescent="0.35">
      <c r="A188" s="29">
        <v>2</v>
      </c>
      <c r="B188" s="42" t="s">
        <v>30</v>
      </c>
      <c r="C188" s="43"/>
      <c r="D188" s="43"/>
      <c r="E188" s="44"/>
      <c r="F188" s="28">
        <f>SUM(F187)*15%</f>
        <v>287.57044799999994</v>
      </c>
      <c r="G188" s="26">
        <f>SUM(F188/F190)</f>
        <v>0.13043478260869562</v>
      </c>
    </row>
    <row r="189" spans="1:9" ht="15.6" thickTop="1" thickBot="1" x14ac:dyDescent="0.35">
      <c r="A189" s="27" t="s">
        <v>31</v>
      </c>
      <c r="B189" s="39" t="s">
        <v>36</v>
      </c>
      <c r="C189" s="40"/>
      <c r="D189" s="40"/>
      <c r="E189" s="41"/>
      <c r="F189" s="30">
        <f>SUM(F187:F188)</f>
        <v>2204.706768</v>
      </c>
      <c r="G189" s="14"/>
    </row>
    <row r="190" spans="1:9" ht="15.6" thickTop="1" thickBot="1" x14ac:dyDescent="0.35">
      <c r="A190" s="27" t="s">
        <v>32</v>
      </c>
      <c r="B190" s="39" t="s">
        <v>33</v>
      </c>
      <c r="C190" s="40"/>
      <c r="D190" s="40"/>
      <c r="E190" s="41"/>
      <c r="F190" s="30">
        <f>SUM(F189)</f>
        <v>2204.706768</v>
      </c>
      <c r="G190" s="31">
        <f>SUM(G186,G188)</f>
        <v>1</v>
      </c>
      <c r="I190" s="34"/>
    </row>
    <row r="191" spans="1:9" ht="15.6" thickTop="1" thickBot="1" x14ac:dyDescent="0.35"/>
    <row r="192" spans="1:9" ht="30" thickTop="1" thickBot="1" x14ac:dyDescent="0.35">
      <c r="A192" s="7" t="s">
        <v>15</v>
      </c>
      <c r="B192" s="8" t="s">
        <v>16</v>
      </c>
      <c r="C192" s="9" t="s">
        <v>17</v>
      </c>
      <c r="D192" s="10" t="s">
        <v>18</v>
      </c>
      <c r="E192" s="11"/>
      <c r="F192" s="11"/>
      <c r="G192" s="11"/>
    </row>
    <row r="193" spans="1:7" ht="115.8" thickTop="1" x14ac:dyDescent="0.3">
      <c r="A193" s="33" t="s">
        <v>100</v>
      </c>
      <c r="B193" s="4" t="s">
        <v>38</v>
      </c>
      <c r="C193" s="13"/>
      <c r="D193" s="13"/>
      <c r="E193" s="14"/>
      <c r="F193" s="11"/>
      <c r="G193" s="11"/>
    </row>
    <row r="194" spans="1:7" ht="72.599999999999994" thickBot="1" x14ac:dyDescent="0.35">
      <c r="A194" s="35" t="s">
        <v>104</v>
      </c>
      <c r="B194" s="1" t="s">
        <v>74</v>
      </c>
      <c r="C194" s="16" t="s">
        <v>34</v>
      </c>
      <c r="D194" s="16">
        <v>1</v>
      </c>
      <c r="E194" s="14"/>
      <c r="F194" s="11"/>
      <c r="G194" s="11"/>
    </row>
    <row r="195" spans="1:7" ht="30" thickTop="1" thickBot="1" x14ac:dyDescent="0.35">
      <c r="A195" s="7" t="s">
        <v>19</v>
      </c>
      <c r="B195" s="8" t="s">
        <v>20</v>
      </c>
      <c r="C195" s="8" t="s">
        <v>17</v>
      </c>
      <c r="D195" s="8" t="s">
        <v>21</v>
      </c>
      <c r="E195" s="8" t="s">
        <v>22</v>
      </c>
      <c r="F195" s="8" t="s">
        <v>23</v>
      </c>
      <c r="G195" s="10" t="s">
        <v>24</v>
      </c>
    </row>
    <row r="196" spans="1:7" ht="15" thickTop="1" x14ac:dyDescent="0.3">
      <c r="A196" s="11"/>
      <c r="B196" s="17" t="s">
        <v>25</v>
      </c>
      <c r="C196" s="18"/>
      <c r="D196" s="18"/>
      <c r="E196" s="18"/>
      <c r="F196" s="18"/>
      <c r="G196" s="19"/>
    </row>
    <row r="197" spans="1:7" ht="29.4" thickBot="1" x14ac:dyDescent="0.35">
      <c r="A197" s="20" t="s">
        <v>26</v>
      </c>
      <c r="B197" s="21" t="s">
        <v>37</v>
      </c>
      <c r="C197" s="21" t="s">
        <v>27</v>
      </c>
      <c r="D197" s="21">
        <v>81.823999999999998</v>
      </c>
      <c r="E197" s="22">
        <v>23.43</v>
      </c>
      <c r="F197" s="23">
        <f>PRODUCT(D197:E197)</f>
        <v>1917.1363199999998</v>
      </c>
      <c r="G197" s="19"/>
    </row>
    <row r="198" spans="1:7" ht="15.6" thickTop="1" thickBot="1" x14ac:dyDescent="0.35">
      <c r="A198" s="24">
        <v>1</v>
      </c>
      <c r="B198" s="39" t="s">
        <v>28</v>
      </c>
      <c r="C198" s="40"/>
      <c r="D198" s="40"/>
      <c r="E198" s="41"/>
      <c r="F198" s="25">
        <f>SUM(F197:F197)</f>
        <v>1917.1363199999998</v>
      </c>
      <c r="G198" s="26">
        <f>SUM(F198/F203)</f>
        <v>0.82815734989648038</v>
      </c>
    </row>
    <row r="199" spans="1:7" ht="15.6" thickTop="1" thickBot="1" x14ac:dyDescent="0.35">
      <c r="A199" s="27" t="s">
        <v>29</v>
      </c>
      <c r="B199" s="39" t="s">
        <v>35</v>
      </c>
      <c r="C199" s="40"/>
      <c r="D199" s="40"/>
      <c r="E199" s="41"/>
      <c r="F199" s="28">
        <f>SUM(F198)</f>
        <v>1917.1363199999998</v>
      </c>
      <c r="G199" s="2"/>
    </row>
    <row r="200" spans="1:7" ht="15.6" thickTop="1" thickBot="1" x14ac:dyDescent="0.35">
      <c r="A200" s="29">
        <v>2</v>
      </c>
      <c r="B200" s="42" t="s">
        <v>30</v>
      </c>
      <c r="C200" s="43"/>
      <c r="D200" s="43"/>
      <c r="E200" s="44"/>
      <c r="F200" s="28">
        <f>SUM(F199)*15%</f>
        <v>287.57044799999994</v>
      </c>
      <c r="G200" s="26">
        <f>SUM(F200/F203)</f>
        <v>0.12422360248447203</v>
      </c>
    </row>
    <row r="201" spans="1:7" ht="15.6" thickTop="1" thickBot="1" x14ac:dyDescent="0.35">
      <c r="A201" s="27" t="s">
        <v>31</v>
      </c>
      <c r="B201" s="39" t="s">
        <v>36</v>
      </c>
      <c r="C201" s="40"/>
      <c r="D201" s="40"/>
      <c r="E201" s="41"/>
      <c r="F201" s="30">
        <f>SUM(F199:F200)</f>
        <v>2204.706768</v>
      </c>
      <c r="G201" s="14"/>
    </row>
    <row r="202" spans="1:7" ht="15.6" thickTop="1" thickBot="1" x14ac:dyDescent="0.35">
      <c r="A202" s="29">
        <v>3</v>
      </c>
      <c r="B202" s="42" t="s">
        <v>70</v>
      </c>
      <c r="C202" s="43"/>
      <c r="D202" s="43"/>
      <c r="E202" s="44"/>
      <c r="F202" s="28">
        <f>SUM(F201)*5%</f>
        <v>110.2353384</v>
      </c>
      <c r="G202" s="26">
        <f>SUM(F202/F203)</f>
        <v>4.7619047619047623E-2</v>
      </c>
    </row>
    <row r="203" spans="1:7" ht="15.6" thickTop="1" thickBot="1" x14ac:dyDescent="0.35">
      <c r="A203" s="27" t="s">
        <v>32</v>
      </c>
      <c r="B203" s="39" t="s">
        <v>33</v>
      </c>
      <c r="C203" s="40"/>
      <c r="D203" s="40"/>
      <c r="E203" s="41"/>
      <c r="F203" s="30">
        <f>SUM(F201+F202)</f>
        <v>2314.9421063999998</v>
      </c>
      <c r="G203" s="31">
        <f>SUM(G198,G200,G202)</f>
        <v>1</v>
      </c>
    </row>
    <row r="204" spans="1:7" ht="15.6" thickTop="1" thickBot="1" x14ac:dyDescent="0.35"/>
    <row r="205" spans="1:7" ht="30" thickTop="1" thickBot="1" x14ac:dyDescent="0.35">
      <c r="A205" s="7" t="s">
        <v>15</v>
      </c>
      <c r="B205" s="8" t="s">
        <v>16</v>
      </c>
      <c r="C205" s="9" t="s">
        <v>17</v>
      </c>
      <c r="D205" s="10" t="s">
        <v>18</v>
      </c>
      <c r="E205" s="11"/>
      <c r="F205" s="11"/>
      <c r="G205" s="11"/>
    </row>
    <row r="206" spans="1:7" ht="115.8" thickTop="1" x14ac:dyDescent="0.3">
      <c r="A206" s="33" t="s">
        <v>105</v>
      </c>
      <c r="B206" s="4" t="s">
        <v>371</v>
      </c>
      <c r="C206" s="13"/>
      <c r="D206" s="13"/>
      <c r="E206" s="14"/>
      <c r="F206" s="11"/>
      <c r="G206" s="11"/>
    </row>
    <row r="207" spans="1:7" ht="72.599999999999994" thickBot="1" x14ac:dyDescent="0.35">
      <c r="A207" s="35" t="s">
        <v>106</v>
      </c>
      <c r="B207" s="1" t="s">
        <v>71</v>
      </c>
      <c r="C207" s="16" t="s">
        <v>34</v>
      </c>
      <c r="D207" s="16">
        <v>1</v>
      </c>
      <c r="E207" s="14"/>
      <c r="F207" s="11"/>
      <c r="G207" s="11"/>
    </row>
    <row r="208" spans="1:7" ht="30" thickTop="1" thickBot="1" x14ac:dyDescent="0.35">
      <c r="A208" s="7" t="s">
        <v>19</v>
      </c>
      <c r="B208" s="8" t="s">
        <v>20</v>
      </c>
      <c r="C208" s="8" t="s">
        <v>17</v>
      </c>
      <c r="D208" s="8" t="s">
        <v>21</v>
      </c>
      <c r="E208" s="8" t="s">
        <v>22</v>
      </c>
      <c r="F208" s="8" t="s">
        <v>23</v>
      </c>
      <c r="G208" s="10" t="s">
        <v>24</v>
      </c>
    </row>
    <row r="209" spans="1:9" ht="15" thickTop="1" x14ac:dyDescent="0.3">
      <c r="A209" s="11"/>
      <c r="B209" s="17" t="s">
        <v>25</v>
      </c>
      <c r="C209" s="18"/>
      <c r="D209" s="18"/>
      <c r="E209" s="18"/>
      <c r="F209" s="18"/>
      <c r="G209" s="19"/>
    </row>
    <row r="210" spans="1:9" ht="29.4" thickBot="1" x14ac:dyDescent="0.35">
      <c r="A210" s="20" t="s">
        <v>26</v>
      </c>
      <c r="B210" s="21" t="s">
        <v>37</v>
      </c>
      <c r="C210" s="21" t="s">
        <v>27</v>
      </c>
      <c r="D210" s="21">
        <v>8.6880000000000006</v>
      </c>
      <c r="E210" s="22">
        <v>23.43</v>
      </c>
      <c r="F210" s="23">
        <f>PRODUCT(D210:E210)</f>
        <v>203.55984000000001</v>
      </c>
      <c r="G210" s="19"/>
    </row>
    <row r="211" spans="1:9" ht="15.6" thickTop="1" thickBot="1" x14ac:dyDescent="0.35">
      <c r="A211" s="24">
        <v>1</v>
      </c>
      <c r="B211" s="39" t="s">
        <v>28</v>
      </c>
      <c r="C211" s="40"/>
      <c r="D211" s="40"/>
      <c r="E211" s="41"/>
      <c r="F211" s="25">
        <f>SUM(F210:F210)</f>
        <v>203.55984000000001</v>
      </c>
      <c r="G211" s="26">
        <f>SUM(F211/F215)</f>
        <v>0.86956521739130432</v>
      </c>
    </row>
    <row r="212" spans="1:9" ht="15.6" thickTop="1" thickBot="1" x14ac:dyDescent="0.35">
      <c r="A212" s="27" t="s">
        <v>29</v>
      </c>
      <c r="B212" s="39" t="s">
        <v>35</v>
      </c>
      <c r="C212" s="40"/>
      <c r="D212" s="40"/>
      <c r="E212" s="41"/>
      <c r="F212" s="28">
        <f>SUM(F211)</f>
        <v>203.55984000000001</v>
      </c>
      <c r="G212" s="2"/>
    </row>
    <row r="213" spans="1:9" ht="15.6" thickTop="1" thickBot="1" x14ac:dyDescent="0.35">
      <c r="A213" s="29">
        <v>2</v>
      </c>
      <c r="B213" s="42" t="s">
        <v>30</v>
      </c>
      <c r="C213" s="43"/>
      <c r="D213" s="43"/>
      <c r="E213" s="44"/>
      <c r="F213" s="28">
        <f>SUM(F212)*15%</f>
        <v>30.533975999999999</v>
      </c>
      <c r="G213" s="26">
        <f>SUM(F213/F215)</f>
        <v>0.13043478260869565</v>
      </c>
    </row>
    <row r="214" spans="1:9" ht="15.6" thickTop="1" thickBot="1" x14ac:dyDescent="0.35">
      <c r="A214" s="27" t="s">
        <v>31</v>
      </c>
      <c r="B214" s="39" t="s">
        <v>36</v>
      </c>
      <c r="C214" s="40"/>
      <c r="D214" s="40"/>
      <c r="E214" s="41"/>
      <c r="F214" s="30">
        <f>SUM(F212:F213)</f>
        <v>234.093816</v>
      </c>
      <c r="G214" s="14"/>
    </row>
    <row r="215" spans="1:9" ht="15.6" thickTop="1" thickBot="1" x14ac:dyDescent="0.35">
      <c r="A215" s="27" t="s">
        <v>32</v>
      </c>
      <c r="B215" s="39" t="s">
        <v>33</v>
      </c>
      <c r="C215" s="40"/>
      <c r="D215" s="40"/>
      <c r="E215" s="41"/>
      <c r="F215" s="30">
        <f>SUM(F214)</f>
        <v>234.093816</v>
      </c>
      <c r="G215" s="31">
        <f>SUM(G211,G213)</f>
        <v>1</v>
      </c>
      <c r="I215" s="34"/>
    </row>
    <row r="216" spans="1:9" ht="15.6" thickTop="1" thickBot="1" x14ac:dyDescent="0.35"/>
    <row r="217" spans="1:9" ht="30" thickTop="1" thickBot="1" x14ac:dyDescent="0.35">
      <c r="A217" s="7" t="s">
        <v>15</v>
      </c>
      <c r="B217" s="8" t="s">
        <v>16</v>
      </c>
      <c r="C217" s="9" t="s">
        <v>17</v>
      </c>
      <c r="D217" s="10" t="s">
        <v>18</v>
      </c>
      <c r="E217" s="11"/>
      <c r="F217" s="11"/>
      <c r="G217" s="11"/>
    </row>
    <row r="218" spans="1:9" ht="115.8" thickTop="1" x14ac:dyDescent="0.3">
      <c r="A218" s="33" t="s">
        <v>105</v>
      </c>
      <c r="B218" s="4" t="s">
        <v>371</v>
      </c>
      <c r="C218" s="13"/>
      <c r="D218" s="13"/>
      <c r="E218" s="14"/>
      <c r="F218" s="11"/>
      <c r="G218" s="11"/>
    </row>
    <row r="219" spans="1:9" ht="72.599999999999994" thickBot="1" x14ac:dyDescent="0.35">
      <c r="A219" s="35" t="s">
        <v>107</v>
      </c>
      <c r="B219" s="1" t="s">
        <v>72</v>
      </c>
      <c r="C219" s="16" t="s">
        <v>34</v>
      </c>
      <c r="D219" s="16">
        <v>1</v>
      </c>
      <c r="E219" s="14"/>
      <c r="F219" s="11"/>
      <c r="G219" s="11"/>
    </row>
    <row r="220" spans="1:9" ht="30" thickTop="1" thickBot="1" x14ac:dyDescent="0.35">
      <c r="A220" s="7" t="s">
        <v>19</v>
      </c>
      <c r="B220" s="8" t="s">
        <v>20</v>
      </c>
      <c r="C220" s="8" t="s">
        <v>17</v>
      </c>
      <c r="D220" s="8" t="s">
        <v>21</v>
      </c>
      <c r="E220" s="8" t="s">
        <v>22</v>
      </c>
      <c r="F220" s="8" t="s">
        <v>23</v>
      </c>
      <c r="G220" s="10" t="s">
        <v>24</v>
      </c>
    </row>
    <row r="221" spans="1:9" ht="15" thickTop="1" x14ac:dyDescent="0.3">
      <c r="A221" s="11"/>
      <c r="B221" s="17" t="s">
        <v>25</v>
      </c>
      <c r="C221" s="18"/>
      <c r="D221" s="18"/>
      <c r="E221" s="18"/>
      <c r="F221" s="18"/>
      <c r="G221" s="19"/>
    </row>
    <row r="222" spans="1:9" ht="29.4" thickBot="1" x14ac:dyDescent="0.35">
      <c r="A222" s="20" t="s">
        <v>26</v>
      </c>
      <c r="B222" s="21" t="s">
        <v>37</v>
      </c>
      <c r="C222" s="21" t="s">
        <v>27</v>
      </c>
      <c r="D222" s="21">
        <v>8.6880000000000006</v>
      </c>
      <c r="E222" s="22">
        <v>23.43</v>
      </c>
      <c r="F222" s="23">
        <f>PRODUCT(D222:E222)</f>
        <v>203.55984000000001</v>
      </c>
      <c r="G222" s="19"/>
    </row>
    <row r="223" spans="1:9" ht="15.6" thickTop="1" thickBot="1" x14ac:dyDescent="0.35">
      <c r="A223" s="24">
        <v>1</v>
      </c>
      <c r="B223" s="39" t="s">
        <v>28</v>
      </c>
      <c r="C223" s="40"/>
      <c r="D223" s="40"/>
      <c r="E223" s="41"/>
      <c r="F223" s="25">
        <f>SUM(F222:F222)</f>
        <v>203.55984000000001</v>
      </c>
      <c r="G223" s="26">
        <f>SUM(F223/F228)</f>
        <v>0.82815734989648038</v>
      </c>
    </row>
    <row r="224" spans="1:9" ht="15.6" thickTop="1" thickBot="1" x14ac:dyDescent="0.35">
      <c r="A224" s="27" t="s">
        <v>29</v>
      </c>
      <c r="B224" s="39" t="s">
        <v>35</v>
      </c>
      <c r="C224" s="40"/>
      <c r="D224" s="40"/>
      <c r="E224" s="41"/>
      <c r="F224" s="28">
        <f>SUM(F223)</f>
        <v>203.55984000000001</v>
      </c>
      <c r="G224" s="2"/>
    </row>
    <row r="225" spans="1:9" ht="15.6" thickTop="1" thickBot="1" x14ac:dyDescent="0.35">
      <c r="A225" s="29">
        <v>2</v>
      </c>
      <c r="B225" s="42" t="s">
        <v>30</v>
      </c>
      <c r="C225" s="43"/>
      <c r="D225" s="43"/>
      <c r="E225" s="44"/>
      <c r="F225" s="28">
        <f>SUM(F224)*15%</f>
        <v>30.533975999999999</v>
      </c>
      <c r="G225" s="26">
        <f>SUM(F225/F228)</f>
        <v>0.12422360248447203</v>
      </c>
    </row>
    <row r="226" spans="1:9" ht="15.6" thickTop="1" thickBot="1" x14ac:dyDescent="0.35">
      <c r="A226" s="27" t="s">
        <v>31</v>
      </c>
      <c r="B226" s="39" t="s">
        <v>36</v>
      </c>
      <c r="C226" s="40"/>
      <c r="D226" s="40"/>
      <c r="E226" s="41"/>
      <c r="F226" s="30">
        <f>SUM(F224:F225)</f>
        <v>234.093816</v>
      </c>
      <c r="G226" s="14"/>
    </row>
    <row r="227" spans="1:9" ht="15.6" thickTop="1" thickBot="1" x14ac:dyDescent="0.35">
      <c r="A227" s="29">
        <v>3</v>
      </c>
      <c r="B227" s="42" t="s">
        <v>70</v>
      </c>
      <c r="C227" s="43"/>
      <c r="D227" s="43"/>
      <c r="E227" s="44"/>
      <c r="F227" s="28">
        <f>SUM(F226)*5%</f>
        <v>11.704690800000002</v>
      </c>
      <c r="G227" s="26">
        <f>SUM(F227/F228)</f>
        <v>4.7619047619047623E-2</v>
      </c>
    </row>
    <row r="228" spans="1:9" ht="15.6" thickTop="1" thickBot="1" x14ac:dyDescent="0.35">
      <c r="A228" s="27" t="s">
        <v>32</v>
      </c>
      <c r="B228" s="39" t="s">
        <v>33</v>
      </c>
      <c r="C228" s="40"/>
      <c r="D228" s="40"/>
      <c r="E228" s="41"/>
      <c r="F228" s="30">
        <f>SUM(F226+F227)</f>
        <v>245.79850680000001</v>
      </c>
      <c r="G228" s="31">
        <f>SUM(G223,G225,G227)</f>
        <v>1</v>
      </c>
    </row>
    <row r="229" spans="1:9" ht="15.6" thickTop="1" thickBot="1" x14ac:dyDescent="0.35"/>
    <row r="230" spans="1:9" ht="30" thickTop="1" thickBot="1" x14ac:dyDescent="0.35">
      <c r="A230" s="7" t="s">
        <v>15</v>
      </c>
      <c r="B230" s="8" t="s">
        <v>16</v>
      </c>
      <c r="C230" s="9" t="s">
        <v>17</v>
      </c>
      <c r="D230" s="10" t="s">
        <v>18</v>
      </c>
      <c r="E230" s="11"/>
      <c r="F230" s="11"/>
      <c r="G230" s="11"/>
    </row>
    <row r="231" spans="1:9" ht="115.8" thickTop="1" x14ac:dyDescent="0.3">
      <c r="A231" s="33" t="s">
        <v>105</v>
      </c>
      <c r="B231" s="4" t="s">
        <v>371</v>
      </c>
      <c r="C231" s="13"/>
      <c r="D231" s="13"/>
      <c r="E231" s="14"/>
      <c r="F231" s="11"/>
      <c r="G231" s="11"/>
    </row>
    <row r="232" spans="1:9" ht="72.599999999999994" thickBot="1" x14ac:dyDescent="0.35">
      <c r="A232" s="35" t="s">
        <v>108</v>
      </c>
      <c r="B232" s="1" t="s">
        <v>73</v>
      </c>
      <c r="C232" s="16" t="s">
        <v>34</v>
      </c>
      <c r="D232" s="16">
        <v>1</v>
      </c>
      <c r="E232" s="14"/>
      <c r="F232" s="11"/>
      <c r="G232" s="11"/>
    </row>
    <row r="233" spans="1:9" ht="30" thickTop="1" thickBot="1" x14ac:dyDescent="0.35">
      <c r="A233" s="7" t="s">
        <v>19</v>
      </c>
      <c r="B233" s="8" t="s">
        <v>20</v>
      </c>
      <c r="C233" s="8" t="s">
        <v>17</v>
      </c>
      <c r="D233" s="8" t="s">
        <v>21</v>
      </c>
      <c r="E233" s="8" t="s">
        <v>22</v>
      </c>
      <c r="F233" s="8" t="s">
        <v>23</v>
      </c>
      <c r="G233" s="10" t="s">
        <v>24</v>
      </c>
    </row>
    <row r="234" spans="1:9" ht="15" thickTop="1" x14ac:dyDescent="0.3">
      <c r="A234" s="11"/>
      <c r="B234" s="17" t="s">
        <v>25</v>
      </c>
      <c r="C234" s="18"/>
      <c r="D234" s="18"/>
      <c r="E234" s="18"/>
      <c r="F234" s="18"/>
      <c r="G234" s="19"/>
    </row>
    <row r="235" spans="1:9" ht="29.4" thickBot="1" x14ac:dyDescent="0.35">
      <c r="A235" s="20" t="s">
        <v>26</v>
      </c>
      <c r="B235" s="21" t="s">
        <v>37</v>
      </c>
      <c r="C235" s="21" t="s">
        <v>27</v>
      </c>
      <c r="D235" s="21">
        <v>9.6270000000000007</v>
      </c>
      <c r="E235" s="22">
        <v>23.43</v>
      </c>
      <c r="F235" s="23">
        <f>PRODUCT(D235:E235)</f>
        <v>225.56061000000003</v>
      </c>
      <c r="G235" s="19"/>
    </row>
    <row r="236" spans="1:9" ht="15.6" thickTop="1" thickBot="1" x14ac:dyDescent="0.35">
      <c r="A236" s="24">
        <v>1</v>
      </c>
      <c r="B236" s="39" t="s">
        <v>28</v>
      </c>
      <c r="C236" s="40"/>
      <c r="D236" s="40"/>
      <c r="E236" s="41"/>
      <c r="F236" s="25">
        <f>SUM(F235:F235)</f>
        <v>225.56061000000003</v>
      </c>
      <c r="G236" s="26">
        <f>SUM(F236/F240)</f>
        <v>0.86956521739130443</v>
      </c>
    </row>
    <row r="237" spans="1:9" ht="15.6" thickTop="1" thickBot="1" x14ac:dyDescent="0.35">
      <c r="A237" s="27" t="s">
        <v>29</v>
      </c>
      <c r="B237" s="39" t="s">
        <v>35</v>
      </c>
      <c r="C237" s="40"/>
      <c r="D237" s="40"/>
      <c r="E237" s="41"/>
      <c r="F237" s="28">
        <f>SUM(F236)</f>
        <v>225.56061000000003</v>
      </c>
      <c r="G237" s="2"/>
    </row>
    <row r="238" spans="1:9" ht="15.6" thickTop="1" thickBot="1" x14ac:dyDescent="0.35">
      <c r="A238" s="29">
        <v>2</v>
      </c>
      <c r="B238" s="42" t="s">
        <v>30</v>
      </c>
      <c r="C238" s="43"/>
      <c r="D238" s="43"/>
      <c r="E238" s="44"/>
      <c r="F238" s="28">
        <f>SUM(F237)*15%</f>
        <v>33.8340915</v>
      </c>
      <c r="G238" s="26">
        <f>SUM(F238/F240)</f>
        <v>0.13043478260869565</v>
      </c>
    </row>
    <row r="239" spans="1:9" ht="15.6" thickTop="1" thickBot="1" x14ac:dyDescent="0.35">
      <c r="A239" s="27" t="s">
        <v>31</v>
      </c>
      <c r="B239" s="39" t="s">
        <v>36</v>
      </c>
      <c r="C239" s="40"/>
      <c r="D239" s="40"/>
      <c r="E239" s="41"/>
      <c r="F239" s="30">
        <f>SUM(F237:F238)</f>
        <v>259.3947015</v>
      </c>
      <c r="G239" s="14"/>
    </row>
    <row r="240" spans="1:9" ht="15.6" thickTop="1" thickBot="1" x14ac:dyDescent="0.35">
      <c r="A240" s="27" t="s">
        <v>32</v>
      </c>
      <c r="B240" s="39" t="s">
        <v>33</v>
      </c>
      <c r="C240" s="40"/>
      <c r="D240" s="40"/>
      <c r="E240" s="41"/>
      <c r="F240" s="30">
        <f>SUM(F239)</f>
        <v>259.3947015</v>
      </c>
      <c r="G240" s="31">
        <f>SUM(G236,G238)</f>
        <v>1</v>
      </c>
      <c r="I240" s="34"/>
    </row>
    <row r="241" spans="1:7" ht="15.6" thickTop="1" thickBot="1" x14ac:dyDescent="0.35"/>
    <row r="242" spans="1:7" ht="30" thickTop="1" thickBot="1" x14ac:dyDescent="0.35">
      <c r="A242" s="7" t="s">
        <v>15</v>
      </c>
      <c r="B242" s="8" t="s">
        <v>16</v>
      </c>
      <c r="C242" s="9" t="s">
        <v>17</v>
      </c>
      <c r="D242" s="10" t="s">
        <v>18</v>
      </c>
      <c r="E242" s="11"/>
      <c r="F242" s="11"/>
      <c r="G242" s="11"/>
    </row>
    <row r="243" spans="1:7" ht="165.75" customHeight="1" thickTop="1" x14ac:dyDescent="0.3">
      <c r="A243" s="33" t="s">
        <v>105</v>
      </c>
      <c r="B243" s="4" t="s">
        <v>371</v>
      </c>
      <c r="C243" s="13"/>
      <c r="D243" s="13"/>
      <c r="E243" s="14"/>
      <c r="F243" s="11"/>
      <c r="G243" s="11"/>
    </row>
    <row r="244" spans="1:7" ht="111" customHeight="1" thickBot="1" x14ac:dyDescent="0.35">
      <c r="A244" s="35" t="s">
        <v>109</v>
      </c>
      <c r="B244" s="1" t="s">
        <v>74</v>
      </c>
      <c r="C244" s="16" t="s">
        <v>34</v>
      </c>
      <c r="D244" s="16">
        <v>1</v>
      </c>
      <c r="E244" s="14"/>
      <c r="F244" s="11"/>
      <c r="G244" s="11"/>
    </row>
    <row r="245" spans="1:7" ht="30" thickTop="1" thickBot="1" x14ac:dyDescent="0.35">
      <c r="A245" s="7" t="s">
        <v>19</v>
      </c>
      <c r="B245" s="8" t="s">
        <v>20</v>
      </c>
      <c r="C245" s="8" t="s">
        <v>17</v>
      </c>
      <c r="D245" s="8" t="s">
        <v>21</v>
      </c>
      <c r="E245" s="8" t="s">
        <v>22</v>
      </c>
      <c r="F245" s="8" t="s">
        <v>23</v>
      </c>
      <c r="G245" s="10" t="s">
        <v>24</v>
      </c>
    </row>
    <row r="246" spans="1:7" ht="15" thickTop="1" x14ac:dyDescent="0.3">
      <c r="A246" s="11"/>
      <c r="B246" s="17" t="s">
        <v>25</v>
      </c>
      <c r="C246" s="18"/>
      <c r="D246" s="18"/>
      <c r="E246" s="18"/>
      <c r="F246" s="18"/>
      <c r="G246" s="19"/>
    </row>
    <row r="247" spans="1:7" ht="29.4" thickBot="1" x14ac:dyDescent="0.35">
      <c r="A247" s="20" t="s">
        <v>26</v>
      </c>
      <c r="B247" s="21" t="s">
        <v>37</v>
      </c>
      <c r="C247" s="21" t="s">
        <v>27</v>
      </c>
      <c r="D247" s="21">
        <v>9.6270000000000007</v>
      </c>
      <c r="E247" s="22">
        <v>23.43</v>
      </c>
      <c r="F247" s="23">
        <f>PRODUCT(D247:E247)</f>
        <v>225.56061000000003</v>
      </c>
      <c r="G247" s="19"/>
    </row>
    <row r="248" spans="1:7" ht="15.6" thickTop="1" thickBot="1" x14ac:dyDescent="0.35">
      <c r="A248" s="24">
        <v>1</v>
      </c>
      <c r="B248" s="39" t="s">
        <v>28</v>
      </c>
      <c r="C248" s="40"/>
      <c r="D248" s="40"/>
      <c r="E248" s="41"/>
      <c r="F248" s="25">
        <f>SUM(F247:F247)</f>
        <v>225.56061000000003</v>
      </c>
      <c r="G248" s="26">
        <f>SUM(F248/F253)</f>
        <v>0.82815734989648038</v>
      </c>
    </row>
    <row r="249" spans="1:7" ht="15.6" thickTop="1" thickBot="1" x14ac:dyDescent="0.35">
      <c r="A249" s="27" t="s">
        <v>29</v>
      </c>
      <c r="B249" s="39" t="s">
        <v>35</v>
      </c>
      <c r="C249" s="40"/>
      <c r="D249" s="40"/>
      <c r="E249" s="41"/>
      <c r="F249" s="28">
        <f>SUM(F248)</f>
        <v>225.56061000000003</v>
      </c>
      <c r="G249" s="2"/>
    </row>
    <row r="250" spans="1:7" ht="15.6" thickTop="1" thickBot="1" x14ac:dyDescent="0.35">
      <c r="A250" s="29">
        <v>2</v>
      </c>
      <c r="B250" s="42" t="s">
        <v>30</v>
      </c>
      <c r="C250" s="43"/>
      <c r="D250" s="43"/>
      <c r="E250" s="44"/>
      <c r="F250" s="28">
        <f>SUM(F249)*15%</f>
        <v>33.8340915</v>
      </c>
      <c r="G250" s="26">
        <f>SUM(F250/F253)</f>
        <v>0.12422360248447205</v>
      </c>
    </row>
    <row r="251" spans="1:7" ht="15.6" thickTop="1" thickBot="1" x14ac:dyDescent="0.35">
      <c r="A251" s="27" t="s">
        <v>31</v>
      </c>
      <c r="B251" s="39" t="s">
        <v>36</v>
      </c>
      <c r="C251" s="40"/>
      <c r="D251" s="40"/>
      <c r="E251" s="41"/>
      <c r="F251" s="30">
        <f>SUM(F249:F250)</f>
        <v>259.3947015</v>
      </c>
      <c r="G251" s="14"/>
    </row>
    <row r="252" spans="1:7" ht="15.6" thickTop="1" thickBot="1" x14ac:dyDescent="0.35">
      <c r="A252" s="29">
        <v>3</v>
      </c>
      <c r="B252" s="42" t="s">
        <v>70</v>
      </c>
      <c r="C252" s="43"/>
      <c r="D252" s="43"/>
      <c r="E252" s="44"/>
      <c r="F252" s="28">
        <f>SUM(F251)*5%</f>
        <v>12.969735075000001</v>
      </c>
      <c r="G252" s="26">
        <f>SUM(F252/F253)</f>
        <v>4.7619047619047623E-2</v>
      </c>
    </row>
    <row r="253" spans="1:7" ht="15.6" thickTop="1" thickBot="1" x14ac:dyDescent="0.35">
      <c r="A253" s="27" t="s">
        <v>32</v>
      </c>
      <c r="B253" s="39" t="s">
        <v>33</v>
      </c>
      <c r="C253" s="40"/>
      <c r="D253" s="40"/>
      <c r="E253" s="41"/>
      <c r="F253" s="30">
        <f>SUM(F251+F252)</f>
        <v>272.36443657500001</v>
      </c>
      <c r="G253" s="31">
        <f>SUM(G248,G250,G252)</f>
        <v>1</v>
      </c>
    </row>
    <row r="254" spans="1:7" ht="15.6" thickTop="1" thickBot="1" x14ac:dyDescent="0.35"/>
    <row r="255" spans="1:7" ht="30" thickTop="1" thickBot="1" x14ac:dyDescent="0.35">
      <c r="A255" s="7" t="s">
        <v>15</v>
      </c>
      <c r="B255" s="8" t="s">
        <v>16</v>
      </c>
      <c r="C255" s="9" t="s">
        <v>17</v>
      </c>
      <c r="D255" s="10" t="s">
        <v>18</v>
      </c>
      <c r="E255" s="11"/>
      <c r="F255" s="11"/>
      <c r="G255" s="11"/>
    </row>
    <row r="256" spans="1:7" ht="29.4" thickTop="1" x14ac:dyDescent="0.3">
      <c r="A256" s="33" t="s">
        <v>110</v>
      </c>
      <c r="B256" s="4" t="s">
        <v>76</v>
      </c>
      <c r="C256" s="13"/>
      <c r="D256" s="13"/>
      <c r="E256" s="14"/>
      <c r="F256" s="11"/>
      <c r="G256" s="11"/>
    </row>
    <row r="257" spans="1:9" ht="72.599999999999994" thickBot="1" x14ac:dyDescent="0.35">
      <c r="A257" s="35" t="s">
        <v>111</v>
      </c>
      <c r="B257" s="1" t="s">
        <v>71</v>
      </c>
      <c r="C257" s="16" t="s">
        <v>34</v>
      </c>
      <c r="D257" s="16">
        <v>1</v>
      </c>
      <c r="E257" s="14"/>
      <c r="F257" s="11"/>
      <c r="G257" s="11"/>
    </row>
    <row r="258" spans="1:9" ht="30" thickTop="1" thickBot="1" x14ac:dyDescent="0.35">
      <c r="A258" s="7" t="s">
        <v>19</v>
      </c>
      <c r="B258" s="8" t="s">
        <v>20</v>
      </c>
      <c r="C258" s="8" t="s">
        <v>17</v>
      </c>
      <c r="D258" s="8" t="s">
        <v>21</v>
      </c>
      <c r="E258" s="8" t="s">
        <v>22</v>
      </c>
      <c r="F258" s="8" t="s">
        <v>23</v>
      </c>
      <c r="G258" s="10" t="s">
        <v>24</v>
      </c>
    </row>
    <row r="259" spans="1:9" ht="15" thickTop="1" x14ac:dyDescent="0.3">
      <c r="A259" s="11"/>
      <c r="B259" s="17" t="s">
        <v>25</v>
      </c>
      <c r="C259" s="18"/>
      <c r="D259" s="18"/>
      <c r="E259" s="18"/>
      <c r="F259" s="18"/>
      <c r="G259" s="19"/>
    </row>
    <row r="260" spans="1:9" ht="29.4" thickBot="1" x14ac:dyDescent="0.35">
      <c r="A260" s="20" t="s">
        <v>26</v>
      </c>
      <c r="B260" s="21" t="s">
        <v>37</v>
      </c>
      <c r="C260" s="21" t="s">
        <v>27</v>
      </c>
      <c r="D260" s="21">
        <v>1.7410000000000001</v>
      </c>
      <c r="E260" s="22">
        <v>23.43</v>
      </c>
      <c r="F260" s="23">
        <f>PRODUCT(D260:E260)</f>
        <v>40.791630000000005</v>
      </c>
      <c r="G260" s="19"/>
    </row>
    <row r="261" spans="1:9" ht="15.6" thickTop="1" thickBot="1" x14ac:dyDescent="0.35">
      <c r="A261" s="24">
        <v>1</v>
      </c>
      <c r="B261" s="39" t="s">
        <v>28</v>
      </c>
      <c r="C261" s="40"/>
      <c r="D261" s="40"/>
      <c r="E261" s="41"/>
      <c r="F261" s="25">
        <f>SUM(F260:F260)</f>
        <v>40.791630000000005</v>
      </c>
      <c r="G261" s="26">
        <f>SUM(F261/F265)</f>
        <v>0.86956521739130443</v>
      </c>
    </row>
    <row r="262" spans="1:9" ht="15.6" thickTop="1" thickBot="1" x14ac:dyDescent="0.35">
      <c r="A262" s="27" t="s">
        <v>29</v>
      </c>
      <c r="B262" s="39" t="s">
        <v>35</v>
      </c>
      <c r="C262" s="40"/>
      <c r="D262" s="40"/>
      <c r="E262" s="41"/>
      <c r="F262" s="28">
        <f>SUM(F261)</f>
        <v>40.791630000000005</v>
      </c>
      <c r="G262" s="2"/>
    </row>
    <row r="263" spans="1:9" ht="15.6" thickTop="1" thickBot="1" x14ac:dyDescent="0.35">
      <c r="A263" s="29">
        <v>2</v>
      </c>
      <c r="B263" s="42" t="s">
        <v>30</v>
      </c>
      <c r="C263" s="43"/>
      <c r="D263" s="43"/>
      <c r="E263" s="44"/>
      <c r="F263" s="28">
        <f>SUM(F262)*15%</f>
        <v>6.1187445000000009</v>
      </c>
      <c r="G263" s="26">
        <f>SUM(F263/F265)</f>
        <v>0.13043478260869568</v>
      </c>
    </row>
    <row r="264" spans="1:9" ht="15.6" thickTop="1" thickBot="1" x14ac:dyDescent="0.35">
      <c r="A264" s="27" t="s">
        <v>31</v>
      </c>
      <c r="B264" s="39" t="s">
        <v>36</v>
      </c>
      <c r="C264" s="40"/>
      <c r="D264" s="40"/>
      <c r="E264" s="41"/>
      <c r="F264" s="30">
        <f>SUM(F262:F263)</f>
        <v>46.910374500000003</v>
      </c>
      <c r="G264" s="14"/>
    </row>
    <row r="265" spans="1:9" ht="15.6" thickTop="1" thickBot="1" x14ac:dyDescent="0.35">
      <c r="A265" s="27" t="s">
        <v>32</v>
      </c>
      <c r="B265" s="39" t="s">
        <v>33</v>
      </c>
      <c r="C265" s="40"/>
      <c r="D265" s="40"/>
      <c r="E265" s="41"/>
      <c r="F265" s="30">
        <f>SUM(F264)</f>
        <v>46.910374500000003</v>
      </c>
      <c r="G265" s="31">
        <f>SUM(G261,G263)</f>
        <v>1</v>
      </c>
      <c r="I265" s="34"/>
    </row>
    <row r="266" spans="1:9" ht="15.6" thickTop="1" thickBot="1" x14ac:dyDescent="0.35"/>
    <row r="267" spans="1:9" ht="30" thickTop="1" thickBot="1" x14ac:dyDescent="0.35">
      <c r="A267" s="7" t="s">
        <v>15</v>
      </c>
      <c r="B267" s="8" t="s">
        <v>16</v>
      </c>
      <c r="C267" s="9" t="s">
        <v>17</v>
      </c>
      <c r="D267" s="10" t="s">
        <v>18</v>
      </c>
      <c r="E267" s="11"/>
      <c r="F267" s="11"/>
      <c r="G267" s="11"/>
    </row>
    <row r="268" spans="1:9" ht="29.4" thickTop="1" x14ac:dyDescent="0.3">
      <c r="A268" s="33" t="s">
        <v>110</v>
      </c>
      <c r="B268" s="4" t="s">
        <v>76</v>
      </c>
      <c r="C268" s="13"/>
      <c r="D268" s="13"/>
      <c r="E268" s="14"/>
      <c r="F268" s="11"/>
      <c r="G268" s="11"/>
    </row>
    <row r="269" spans="1:9" ht="72.599999999999994" thickBot="1" x14ac:dyDescent="0.35">
      <c r="A269" s="35" t="s">
        <v>112</v>
      </c>
      <c r="B269" s="1" t="s">
        <v>72</v>
      </c>
      <c r="C269" s="16" t="s">
        <v>34</v>
      </c>
      <c r="D269" s="16">
        <v>1</v>
      </c>
      <c r="E269" s="14"/>
      <c r="F269" s="11"/>
      <c r="G269" s="11"/>
    </row>
    <row r="270" spans="1:9" ht="30" thickTop="1" thickBot="1" x14ac:dyDescent="0.35">
      <c r="A270" s="7" t="s">
        <v>19</v>
      </c>
      <c r="B270" s="8" t="s">
        <v>20</v>
      </c>
      <c r="C270" s="8" t="s">
        <v>17</v>
      </c>
      <c r="D270" s="8" t="s">
        <v>21</v>
      </c>
      <c r="E270" s="8" t="s">
        <v>22</v>
      </c>
      <c r="F270" s="8" t="s">
        <v>23</v>
      </c>
      <c r="G270" s="10" t="s">
        <v>24</v>
      </c>
    </row>
    <row r="271" spans="1:9" ht="15" thickTop="1" x14ac:dyDescent="0.3">
      <c r="A271" s="11"/>
      <c r="B271" s="17" t="s">
        <v>25</v>
      </c>
      <c r="C271" s="18"/>
      <c r="D271" s="18"/>
      <c r="E271" s="18"/>
      <c r="F271" s="18"/>
      <c r="G271" s="19"/>
    </row>
    <row r="272" spans="1:9" ht="29.4" thickBot="1" x14ac:dyDescent="0.35">
      <c r="A272" s="20" t="s">
        <v>26</v>
      </c>
      <c r="B272" s="21" t="s">
        <v>37</v>
      </c>
      <c r="C272" s="21" t="s">
        <v>27</v>
      </c>
      <c r="D272" s="21">
        <v>1.7410000000000001</v>
      </c>
      <c r="E272" s="22">
        <v>23.43</v>
      </c>
      <c r="F272" s="23">
        <f>PRODUCT(D272:E272)</f>
        <v>40.791630000000005</v>
      </c>
      <c r="G272" s="19"/>
    </row>
    <row r="273" spans="1:7" ht="15.6" thickTop="1" thickBot="1" x14ac:dyDescent="0.35">
      <c r="A273" s="24">
        <v>1</v>
      </c>
      <c r="B273" s="39" t="s">
        <v>28</v>
      </c>
      <c r="C273" s="40"/>
      <c r="D273" s="40"/>
      <c r="E273" s="41"/>
      <c r="F273" s="25">
        <f>SUM(F272:F272)</f>
        <v>40.791630000000005</v>
      </c>
      <c r="G273" s="26">
        <f>SUM(F273/F278)</f>
        <v>0.82815734989648038</v>
      </c>
    </row>
    <row r="274" spans="1:7" ht="15.6" thickTop="1" thickBot="1" x14ac:dyDescent="0.35">
      <c r="A274" s="27" t="s">
        <v>29</v>
      </c>
      <c r="B274" s="39" t="s">
        <v>35</v>
      </c>
      <c r="C274" s="40"/>
      <c r="D274" s="40"/>
      <c r="E274" s="41"/>
      <c r="F274" s="28">
        <f>SUM(F273)</f>
        <v>40.791630000000005</v>
      </c>
      <c r="G274" s="2"/>
    </row>
    <row r="275" spans="1:7" ht="15.6" thickTop="1" thickBot="1" x14ac:dyDescent="0.35">
      <c r="A275" s="29">
        <v>2</v>
      </c>
      <c r="B275" s="42" t="s">
        <v>30</v>
      </c>
      <c r="C275" s="43"/>
      <c r="D275" s="43"/>
      <c r="E275" s="44"/>
      <c r="F275" s="28">
        <f>SUM(F274)*15%</f>
        <v>6.1187445000000009</v>
      </c>
      <c r="G275" s="26">
        <f>SUM(F275/F278)</f>
        <v>0.12422360248447206</v>
      </c>
    </row>
    <row r="276" spans="1:7" ht="15.6" thickTop="1" thickBot="1" x14ac:dyDescent="0.35">
      <c r="A276" s="27" t="s">
        <v>31</v>
      </c>
      <c r="B276" s="39" t="s">
        <v>36</v>
      </c>
      <c r="C276" s="40"/>
      <c r="D276" s="40"/>
      <c r="E276" s="41"/>
      <c r="F276" s="30">
        <f>SUM(F274:F275)</f>
        <v>46.910374500000003</v>
      </c>
      <c r="G276" s="14"/>
    </row>
    <row r="277" spans="1:7" ht="15.6" thickTop="1" thickBot="1" x14ac:dyDescent="0.35">
      <c r="A277" s="29">
        <v>3</v>
      </c>
      <c r="B277" s="42" t="s">
        <v>70</v>
      </c>
      <c r="C277" s="43"/>
      <c r="D277" s="43"/>
      <c r="E277" s="44"/>
      <c r="F277" s="28">
        <f>SUM(F276)*5%</f>
        <v>2.3455187250000002</v>
      </c>
      <c r="G277" s="26">
        <f>SUM(F277/F278)</f>
        <v>4.7619047619047623E-2</v>
      </c>
    </row>
    <row r="278" spans="1:7" ht="15.6" thickTop="1" thickBot="1" x14ac:dyDescent="0.35">
      <c r="A278" s="27" t="s">
        <v>32</v>
      </c>
      <c r="B278" s="39" t="s">
        <v>33</v>
      </c>
      <c r="C278" s="40"/>
      <c r="D278" s="40"/>
      <c r="E278" s="41"/>
      <c r="F278" s="30">
        <f>SUM(F276+F277)</f>
        <v>49.255893225000001</v>
      </c>
      <c r="G278" s="31">
        <f>SUM(G273,G275,G277)</f>
        <v>1</v>
      </c>
    </row>
    <row r="279" spans="1:7" ht="15.6" thickTop="1" thickBot="1" x14ac:dyDescent="0.35"/>
    <row r="280" spans="1:7" ht="30" thickTop="1" thickBot="1" x14ac:dyDescent="0.35">
      <c r="A280" s="7" t="s">
        <v>15</v>
      </c>
      <c r="B280" s="8" t="s">
        <v>16</v>
      </c>
      <c r="C280" s="9" t="s">
        <v>17</v>
      </c>
      <c r="D280" s="10" t="s">
        <v>18</v>
      </c>
      <c r="E280" s="11"/>
      <c r="F280" s="11"/>
      <c r="G280" s="11"/>
    </row>
    <row r="281" spans="1:7" ht="29.4" thickTop="1" x14ac:dyDescent="0.3">
      <c r="A281" s="33" t="s">
        <v>110</v>
      </c>
      <c r="B281" s="4" t="s">
        <v>76</v>
      </c>
      <c r="C281" s="13"/>
      <c r="D281" s="13"/>
      <c r="E281" s="14"/>
      <c r="F281" s="11"/>
      <c r="G281" s="11"/>
    </row>
    <row r="282" spans="1:7" ht="72.599999999999994" thickBot="1" x14ac:dyDescent="0.35">
      <c r="A282" s="35" t="s">
        <v>113</v>
      </c>
      <c r="B282" s="1" t="s">
        <v>73</v>
      </c>
      <c r="C282" s="16" t="s">
        <v>34</v>
      </c>
      <c r="D282" s="16">
        <v>1</v>
      </c>
      <c r="E282" s="14"/>
      <c r="F282" s="11"/>
      <c r="G282" s="11"/>
    </row>
    <row r="283" spans="1:7" ht="30" thickTop="1" thickBot="1" x14ac:dyDescent="0.35">
      <c r="A283" s="7" t="s">
        <v>19</v>
      </c>
      <c r="B283" s="8" t="s">
        <v>20</v>
      </c>
      <c r="C283" s="8" t="s">
        <v>17</v>
      </c>
      <c r="D283" s="8" t="s">
        <v>21</v>
      </c>
      <c r="E283" s="8" t="s">
        <v>22</v>
      </c>
      <c r="F283" s="8" t="s">
        <v>23</v>
      </c>
      <c r="G283" s="10" t="s">
        <v>24</v>
      </c>
    </row>
    <row r="284" spans="1:7" ht="15" thickTop="1" x14ac:dyDescent="0.3">
      <c r="A284" s="11"/>
      <c r="B284" s="17" t="s">
        <v>25</v>
      </c>
      <c r="C284" s="18"/>
      <c r="D284" s="18"/>
      <c r="E284" s="18"/>
      <c r="F284" s="18"/>
      <c r="G284" s="19"/>
    </row>
    <row r="285" spans="1:7" ht="29.4" thickBot="1" x14ac:dyDescent="0.35">
      <c r="A285" s="20" t="s">
        <v>26</v>
      </c>
      <c r="B285" s="21" t="s">
        <v>37</v>
      </c>
      <c r="C285" s="21" t="s">
        <v>27</v>
      </c>
      <c r="D285" s="21">
        <v>1.93</v>
      </c>
      <c r="E285" s="22">
        <v>23.43</v>
      </c>
      <c r="F285" s="23">
        <f>PRODUCT(D285:E285)</f>
        <v>45.219899999999996</v>
      </c>
      <c r="G285" s="19"/>
    </row>
    <row r="286" spans="1:7" ht="15.6" thickTop="1" thickBot="1" x14ac:dyDescent="0.35">
      <c r="A286" s="24">
        <v>1</v>
      </c>
      <c r="B286" s="39" t="s">
        <v>28</v>
      </c>
      <c r="C286" s="40"/>
      <c r="D286" s="40"/>
      <c r="E286" s="41"/>
      <c r="F286" s="25">
        <f>SUM(F285:F285)</f>
        <v>45.219899999999996</v>
      </c>
      <c r="G286" s="26">
        <f>SUM(F286/F290)</f>
        <v>0.86956521739130443</v>
      </c>
    </row>
    <row r="287" spans="1:7" ht="15.6" thickTop="1" thickBot="1" x14ac:dyDescent="0.35">
      <c r="A287" s="27" t="s">
        <v>29</v>
      </c>
      <c r="B287" s="39" t="s">
        <v>35</v>
      </c>
      <c r="C287" s="40"/>
      <c r="D287" s="40"/>
      <c r="E287" s="41"/>
      <c r="F287" s="28">
        <f>SUM(F286)</f>
        <v>45.219899999999996</v>
      </c>
      <c r="G287" s="2"/>
    </row>
    <row r="288" spans="1:7" ht="15.6" thickTop="1" thickBot="1" x14ac:dyDescent="0.35">
      <c r="A288" s="29">
        <v>2</v>
      </c>
      <c r="B288" s="42" t="s">
        <v>30</v>
      </c>
      <c r="C288" s="43"/>
      <c r="D288" s="43"/>
      <c r="E288" s="44"/>
      <c r="F288" s="28">
        <f>SUM(F287)*15%</f>
        <v>6.7829849999999992</v>
      </c>
      <c r="G288" s="26">
        <f>SUM(F288/F290)</f>
        <v>0.13043478260869565</v>
      </c>
    </row>
    <row r="289" spans="1:9" ht="15.6" thickTop="1" thickBot="1" x14ac:dyDescent="0.35">
      <c r="A289" s="27" t="s">
        <v>31</v>
      </c>
      <c r="B289" s="39" t="s">
        <v>36</v>
      </c>
      <c r="C289" s="40"/>
      <c r="D289" s="40"/>
      <c r="E289" s="41"/>
      <c r="F289" s="30">
        <f>SUM(F287:F288)</f>
        <v>52.002884999999992</v>
      </c>
      <c r="G289" s="14"/>
    </row>
    <row r="290" spans="1:9" ht="15.6" thickTop="1" thickBot="1" x14ac:dyDescent="0.35">
      <c r="A290" s="27" t="s">
        <v>32</v>
      </c>
      <c r="B290" s="39" t="s">
        <v>33</v>
      </c>
      <c r="C290" s="40"/>
      <c r="D290" s="40"/>
      <c r="E290" s="41"/>
      <c r="F290" s="30">
        <f>SUM(F289)</f>
        <v>52.002884999999992</v>
      </c>
      <c r="G290" s="31">
        <f>SUM(G286,G288)</f>
        <v>1</v>
      </c>
      <c r="I290" s="34"/>
    </row>
    <row r="291" spans="1:9" ht="15.6" thickTop="1" thickBot="1" x14ac:dyDescent="0.35"/>
    <row r="292" spans="1:9" ht="30" thickTop="1" thickBot="1" x14ac:dyDescent="0.35">
      <c r="A292" s="7" t="s">
        <v>15</v>
      </c>
      <c r="B292" s="8" t="s">
        <v>16</v>
      </c>
      <c r="C292" s="9" t="s">
        <v>17</v>
      </c>
      <c r="D292" s="10" t="s">
        <v>18</v>
      </c>
      <c r="E292" s="11"/>
      <c r="F292" s="11"/>
      <c r="G292" s="11"/>
    </row>
    <row r="293" spans="1:9" ht="29.4" thickTop="1" x14ac:dyDescent="0.3">
      <c r="A293" s="33" t="s">
        <v>110</v>
      </c>
      <c r="B293" s="4" t="s">
        <v>76</v>
      </c>
      <c r="C293" s="13"/>
      <c r="D293" s="13"/>
      <c r="E293" s="14"/>
      <c r="F293" s="11"/>
      <c r="G293" s="11"/>
    </row>
    <row r="294" spans="1:9" ht="72.599999999999994" thickBot="1" x14ac:dyDescent="0.35">
      <c r="A294" s="35" t="s">
        <v>114</v>
      </c>
      <c r="B294" s="1" t="s">
        <v>74</v>
      </c>
      <c r="C294" s="16" t="s">
        <v>34</v>
      </c>
      <c r="D294" s="16">
        <v>1</v>
      </c>
      <c r="E294" s="14"/>
      <c r="F294" s="11"/>
      <c r="G294" s="11"/>
    </row>
    <row r="295" spans="1:9" ht="30" thickTop="1" thickBot="1" x14ac:dyDescent="0.35">
      <c r="A295" s="7" t="s">
        <v>19</v>
      </c>
      <c r="B295" s="8" t="s">
        <v>20</v>
      </c>
      <c r="C295" s="8" t="s">
        <v>17</v>
      </c>
      <c r="D295" s="8" t="s">
        <v>21</v>
      </c>
      <c r="E295" s="8" t="s">
        <v>22</v>
      </c>
      <c r="F295" s="8" t="s">
        <v>23</v>
      </c>
      <c r="G295" s="10" t="s">
        <v>24</v>
      </c>
    </row>
    <row r="296" spans="1:9" ht="15" thickTop="1" x14ac:dyDescent="0.3">
      <c r="A296" s="11"/>
      <c r="B296" s="17" t="s">
        <v>25</v>
      </c>
      <c r="C296" s="18"/>
      <c r="D296" s="18"/>
      <c r="E296" s="18"/>
      <c r="F296" s="18"/>
      <c r="G296" s="19"/>
    </row>
    <row r="297" spans="1:9" ht="29.4" thickBot="1" x14ac:dyDescent="0.35">
      <c r="A297" s="20" t="s">
        <v>26</v>
      </c>
      <c r="B297" s="21" t="s">
        <v>37</v>
      </c>
      <c r="C297" s="21" t="s">
        <v>27</v>
      </c>
      <c r="D297" s="21">
        <v>1.93</v>
      </c>
      <c r="E297" s="22">
        <v>23.43</v>
      </c>
      <c r="F297" s="23">
        <f>PRODUCT(D297:E297)</f>
        <v>45.219899999999996</v>
      </c>
      <c r="G297" s="19"/>
    </row>
    <row r="298" spans="1:9" ht="15.6" thickTop="1" thickBot="1" x14ac:dyDescent="0.35">
      <c r="A298" s="24">
        <v>1</v>
      </c>
      <c r="B298" s="39" t="s">
        <v>28</v>
      </c>
      <c r="C298" s="40"/>
      <c r="D298" s="40"/>
      <c r="E298" s="41"/>
      <c r="F298" s="25">
        <f>SUM(F297:F297)</f>
        <v>45.219899999999996</v>
      </c>
      <c r="G298" s="26">
        <f>SUM(F298/F303)</f>
        <v>0.82815734989648038</v>
      </c>
    </row>
    <row r="299" spans="1:9" ht="15.6" thickTop="1" thickBot="1" x14ac:dyDescent="0.35">
      <c r="A299" s="27" t="s">
        <v>29</v>
      </c>
      <c r="B299" s="39" t="s">
        <v>35</v>
      </c>
      <c r="C299" s="40"/>
      <c r="D299" s="40"/>
      <c r="E299" s="41"/>
      <c r="F299" s="28">
        <f>SUM(F298)</f>
        <v>45.219899999999996</v>
      </c>
      <c r="G299" s="2"/>
    </row>
    <row r="300" spans="1:9" ht="15.6" thickTop="1" thickBot="1" x14ac:dyDescent="0.35">
      <c r="A300" s="29">
        <v>2</v>
      </c>
      <c r="B300" s="42" t="s">
        <v>30</v>
      </c>
      <c r="C300" s="43"/>
      <c r="D300" s="43"/>
      <c r="E300" s="44"/>
      <c r="F300" s="28">
        <f>SUM(F299)*15%</f>
        <v>6.7829849999999992</v>
      </c>
      <c r="G300" s="26">
        <f>SUM(F300/F303)</f>
        <v>0.12422360248447205</v>
      </c>
    </row>
    <row r="301" spans="1:9" ht="15.6" thickTop="1" thickBot="1" x14ac:dyDescent="0.35">
      <c r="A301" s="27" t="s">
        <v>31</v>
      </c>
      <c r="B301" s="39" t="s">
        <v>36</v>
      </c>
      <c r="C301" s="40"/>
      <c r="D301" s="40"/>
      <c r="E301" s="41"/>
      <c r="F301" s="30">
        <f>SUM(F299:F300)</f>
        <v>52.002884999999992</v>
      </c>
      <c r="G301" s="14"/>
    </row>
    <row r="302" spans="1:9" ht="15.6" thickTop="1" thickBot="1" x14ac:dyDescent="0.35">
      <c r="A302" s="29">
        <v>3</v>
      </c>
      <c r="B302" s="42" t="s">
        <v>70</v>
      </c>
      <c r="C302" s="43"/>
      <c r="D302" s="43"/>
      <c r="E302" s="44"/>
      <c r="F302" s="28">
        <f>SUM(F301)*5%</f>
        <v>2.6001442499999996</v>
      </c>
      <c r="G302" s="26">
        <f>SUM(F302/F303)</f>
        <v>4.7619047619047616E-2</v>
      </c>
    </row>
    <row r="303" spans="1:9" ht="15.6" thickTop="1" thickBot="1" x14ac:dyDescent="0.35">
      <c r="A303" s="27" t="s">
        <v>32</v>
      </c>
      <c r="B303" s="39" t="s">
        <v>33</v>
      </c>
      <c r="C303" s="40"/>
      <c r="D303" s="40"/>
      <c r="E303" s="41"/>
      <c r="F303" s="30">
        <f>SUM(F301+F302)</f>
        <v>54.603029249999992</v>
      </c>
      <c r="G303" s="31">
        <f>SUM(G298,G300,G302)</f>
        <v>1</v>
      </c>
    </row>
    <row r="304" spans="1:9" ht="15.6" thickTop="1" thickBot="1" x14ac:dyDescent="0.35"/>
    <row r="305" spans="1:9" ht="30" thickTop="1" thickBot="1" x14ac:dyDescent="0.35">
      <c r="A305" s="7" t="s">
        <v>15</v>
      </c>
      <c r="B305" s="8" t="s">
        <v>16</v>
      </c>
      <c r="C305" s="9" t="s">
        <v>17</v>
      </c>
      <c r="D305" s="10" t="s">
        <v>18</v>
      </c>
      <c r="E305" s="11"/>
      <c r="F305" s="11"/>
      <c r="G305" s="11"/>
    </row>
    <row r="306" spans="1:9" ht="144.6" thickTop="1" x14ac:dyDescent="0.3">
      <c r="A306" s="33" t="s">
        <v>115</v>
      </c>
      <c r="B306" s="4" t="s">
        <v>39</v>
      </c>
      <c r="C306" s="13"/>
      <c r="D306" s="13"/>
      <c r="E306" s="14"/>
      <c r="F306" s="11"/>
      <c r="G306" s="11"/>
    </row>
    <row r="307" spans="1:9" ht="72.599999999999994" thickBot="1" x14ac:dyDescent="0.35">
      <c r="A307" s="35" t="s">
        <v>116</v>
      </c>
      <c r="B307" s="1" t="s">
        <v>71</v>
      </c>
      <c r="C307" s="16" t="s">
        <v>34</v>
      </c>
      <c r="D307" s="16">
        <v>1</v>
      </c>
      <c r="E307" s="14"/>
      <c r="F307" s="11"/>
      <c r="G307" s="11"/>
    </row>
    <row r="308" spans="1:9" ht="30" thickTop="1" thickBot="1" x14ac:dyDescent="0.35">
      <c r="A308" s="7" t="s">
        <v>19</v>
      </c>
      <c r="B308" s="8" t="s">
        <v>20</v>
      </c>
      <c r="C308" s="8" t="s">
        <v>17</v>
      </c>
      <c r="D308" s="8" t="s">
        <v>21</v>
      </c>
      <c r="E308" s="8" t="s">
        <v>22</v>
      </c>
      <c r="F308" s="8" t="s">
        <v>23</v>
      </c>
      <c r="G308" s="10" t="s">
        <v>24</v>
      </c>
    </row>
    <row r="309" spans="1:9" ht="15" thickTop="1" x14ac:dyDescent="0.3">
      <c r="A309" s="11"/>
      <c r="B309" s="17" t="s">
        <v>25</v>
      </c>
      <c r="C309" s="18"/>
      <c r="D309" s="18"/>
      <c r="E309" s="18"/>
      <c r="F309" s="18"/>
      <c r="G309" s="19"/>
    </row>
    <row r="310" spans="1:9" ht="29.4" thickBot="1" x14ac:dyDescent="0.35">
      <c r="A310" s="20" t="s">
        <v>26</v>
      </c>
      <c r="B310" s="21" t="s">
        <v>37</v>
      </c>
      <c r="C310" s="21" t="s">
        <v>27</v>
      </c>
      <c r="D310" s="21">
        <v>34.75</v>
      </c>
      <c r="E310" s="22">
        <v>23.43</v>
      </c>
      <c r="F310" s="23">
        <f>PRODUCT(D310:E310)</f>
        <v>814.1925</v>
      </c>
      <c r="G310" s="19"/>
    </row>
    <row r="311" spans="1:9" ht="15.6" thickTop="1" thickBot="1" x14ac:dyDescent="0.35">
      <c r="A311" s="24">
        <v>1</v>
      </c>
      <c r="B311" s="39" t="s">
        <v>28</v>
      </c>
      <c r="C311" s="40"/>
      <c r="D311" s="40"/>
      <c r="E311" s="41"/>
      <c r="F311" s="25">
        <f>SUM(F310:F310)</f>
        <v>814.1925</v>
      </c>
      <c r="G311" s="26">
        <f>SUM(F311/F315)</f>
        <v>0.86956521739130432</v>
      </c>
    </row>
    <row r="312" spans="1:9" ht="15.6" thickTop="1" thickBot="1" x14ac:dyDescent="0.35">
      <c r="A312" s="27" t="s">
        <v>29</v>
      </c>
      <c r="B312" s="39" t="s">
        <v>35</v>
      </c>
      <c r="C312" s="40"/>
      <c r="D312" s="40"/>
      <c r="E312" s="41"/>
      <c r="F312" s="28">
        <f>SUM(F311)</f>
        <v>814.1925</v>
      </c>
      <c r="G312" s="2"/>
    </row>
    <row r="313" spans="1:9" ht="15.6" thickTop="1" thickBot="1" x14ac:dyDescent="0.35">
      <c r="A313" s="29">
        <v>2</v>
      </c>
      <c r="B313" s="42" t="s">
        <v>30</v>
      </c>
      <c r="C313" s="43"/>
      <c r="D313" s="43"/>
      <c r="E313" s="44"/>
      <c r="F313" s="28">
        <f>SUM(F312)*15%</f>
        <v>122.12887499999999</v>
      </c>
      <c r="G313" s="26">
        <f>SUM(F313/F315)</f>
        <v>0.13043478260869565</v>
      </c>
    </row>
    <row r="314" spans="1:9" ht="15.6" thickTop="1" thickBot="1" x14ac:dyDescent="0.35">
      <c r="A314" s="27" t="s">
        <v>31</v>
      </c>
      <c r="B314" s="39" t="s">
        <v>36</v>
      </c>
      <c r="C314" s="40"/>
      <c r="D314" s="40"/>
      <c r="E314" s="41"/>
      <c r="F314" s="30">
        <f>SUM(F312:F313)</f>
        <v>936.32137499999999</v>
      </c>
      <c r="G314" s="14"/>
    </row>
    <row r="315" spans="1:9" ht="15.6" thickTop="1" thickBot="1" x14ac:dyDescent="0.35">
      <c r="A315" s="27" t="s">
        <v>32</v>
      </c>
      <c r="B315" s="39" t="s">
        <v>33</v>
      </c>
      <c r="C315" s="40"/>
      <c r="D315" s="40"/>
      <c r="E315" s="41"/>
      <c r="F315" s="30">
        <f>SUM(F314)</f>
        <v>936.32137499999999</v>
      </c>
      <c r="G315" s="31">
        <f>SUM(G311,G313)</f>
        <v>1</v>
      </c>
      <c r="I315" s="34"/>
    </row>
    <row r="316" spans="1:9" ht="15.6" thickTop="1" thickBot="1" x14ac:dyDescent="0.35"/>
    <row r="317" spans="1:9" ht="30" thickTop="1" thickBot="1" x14ac:dyDescent="0.35">
      <c r="A317" s="7" t="s">
        <v>15</v>
      </c>
      <c r="B317" s="8" t="s">
        <v>16</v>
      </c>
      <c r="C317" s="9" t="s">
        <v>17</v>
      </c>
      <c r="D317" s="10" t="s">
        <v>18</v>
      </c>
      <c r="E317" s="11"/>
      <c r="F317" s="11"/>
      <c r="G317" s="11"/>
    </row>
    <row r="318" spans="1:9" ht="144.6" thickTop="1" x14ac:dyDescent="0.3">
      <c r="A318" s="33" t="s">
        <v>115</v>
      </c>
      <c r="B318" s="4" t="s">
        <v>39</v>
      </c>
      <c r="C318" s="13"/>
      <c r="D318" s="13"/>
      <c r="E318" s="14"/>
      <c r="F318" s="11"/>
      <c r="G318" s="11"/>
    </row>
    <row r="319" spans="1:9" ht="72.599999999999994" thickBot="1" x14ac:dyDescent="0.35">
      <c r="A319" s="35" t="s">
        <v>117</v>
      </c>
      <c r="B319" s="1" t="s">
        <v>72</v>
      </c>
      <c r="C319" s="16" t="s">
        <v>34</v>
      </c>
      <c r="D319" s="16">
        <v>1</v>
      </c>
      <c r="E319" s="14"/>
      <c r="F319" s="11"/>
      <c r="G319" s="11"/>
    </row>
    <row r="320" spans="1:9" ht="30" thickTop="1" thickBot="1" x14ac:dyDescent="0.35">
      <c r="A320" s="7" t="s">
        <v>19</v>
      </c>
      <c r="B320" s="8" t="s">
        <v>20</v>
      </c>
      <c r="C320" s="8" t="s">
        <v>17</v>
      </c>
      <c r="D320" s="8" t="s">
        <v>21</v>
      </c>
      <c r="E320" s="8" t="s">
        <v>22</v>
      </c>
      <c r="F320" s="8" t="s">
        <v>23</v>
      </c>
      <c r="G320" s="10" t="s">
        <v>24</v>
      </c>
    </row>
    <row r="321" spans="1:7" ht="15" thickTop="1" x14ac:dyDescent="0.3">
      <c r="A321" s="11"/>
      <c r="B321" s="17" t="s">
        <v>25</v>
      </c>
      <c r="C321" s="18"/>
      <c r="D321" s="18"/>
      <c r="E321" s="18"/>
      <c r="F321" s="18"/>
      <c r="G321" s="19"/>
    </row>
    <row r="322" spans="1:7" ht="29.4" thickBot="1" x14ac:dyDescent="0.35">
      <c r="A322" s="20" t="s">
        <v>26</v>
      </c>
      <c r="B322" s="21" t="s">
        <v>37</v>
      </c>
      <c r="C322" s="21" t="s">
        <v>27</v>
      </c>
      <c r="D322" s="21">
        <v>34.75</v>
      </c>
      <c r="E322" s="22">
        <v>23.43</v>
      </c>
      <c r="F322" s="23">
        <f>PRODUCT(D322:E322)</f>
        <v>814.1925</v>
      </c>
      <c r="G322" s="19"/>
    </row>
    <row r="323" spans="1:7" ht="15.6" thickTop="1" thickBot="1" x14ac:dyDescent="0.35">
      <c r="A323" s="24">
        <v>1</v>
      </c>
      <c r="B323" s="39" t="s">
        <v>28</v>
      </c>
      <c r="C323" s="40"/>
      <c r="D323" s="40"/>
      <c r="E323" s="41"/>
      <c r="F323" s="25">
        <f>SUM(F322:F322)</f>
        <v>814.1925</v>
      </c>
      <c r="G323" s="26">
        <f>SUM(F323/F328)</f>
        <v>0.82815734989648038</v>
      </c>
    </row>
    <row r="324" spans="1:7" ht="15.6" thickTop="1" thickBot="1" x14ac:dyDescent="0.35">
      <c r="A324" s="27" t="s">
        <v>29</v>
      </c>
      <c r="B324" s="39" t="s">
        <v>35</v>
      </c>
      <c r="C324" s="40"/>
      <c r="D324" s="40"/>
      <c r="E324" s="41"/>
      <c r="F324" s="28">
        <f>SUM(F323)</f>
        <v>814.1925</v>
      </c>
      <c r="G324" s="2"/>
    </row>
    <row r="325" spans="1:7" ht="15.6" thickTop="1" thickBot="1" x14ac:dyDescent="0.35">
      <c r="A325" s="29">
        <v>2</v>
      </c>
      <c r="B325" s="42" t="s">
        <v>30</v>
      </c>
      <c r="C325" s="43"/>
      <c r="D325" s="43"/>
      <c r="E325" s="44"/>
      <c r="F325" s="28">
        <f>SUM(F324)*15%</f>
        <v>122.12887499999999</v>
      </c>
      <c r="G325" s="26">
        <f>SUM(F325/F328)</f>
        <v>0.12422360248447205</v>
      </c>
    </row>
    <row r="326" spans="1:7" ht="15.6" thickTop="1" thickBot="1" x14ac:dyDescent="0.35">
      <c r="A326" s="27" t="s">
        <v>31</v>
      </c>
      <c r="B326" s="39" t="s">
        <v>36</v>
      </c>
      <c r="C326" s="40"/>
      <c r="D326" s="40"/>
      <c r="E326" s="41"/>
      <c r="F326" s="30">
        <f>SUM(F324:F325)</f>
        <v>936.32137499999999</v>
      </c>
      <c r="G326" s="14"/>
    </row>
    <row r="327" spans="1:7" ht="15.6" thickTop="1" thickBot="1" x14ac:dyDescent="0.35">
      <c r="A327" s="29">
        <v>3</v>
      </c>
      <c r="B327" s="42" t="s">
        <v>70</v>
      </c>
      <c r="C327" s="43"/>
      <c r="D327" s="43"/>
      <c r="E327" s="44"/>
      <c r="F327" s="28">
        <f>SUM(F326)*5%</f>
        <v>46.816068749999999</v>
      </c>
      <c r="G327" s="26">
        <f>SUM(F327/F328)</f>
        <v>4.7619047619047616E-2</v>
      </c>
    </row>
    <row r="328" spans="1:7" ht="15.6" thickTop="1" thickBot="1" x14ac:dyDescent="0.35">
      <c r="A328" s="27" t="s">
        <v>32</v>
      </c>
      <c r="B328" s="39" t="s">
        <v>33</v>
      </c>
      <c r="C328" s="40"/>
      <c r="D328" s="40"/>
      <c r="E328" s="41"/>
      <c r="F328" s="30">
        <f>SUM(F326+F327)</f>
        <v>983.13744374999999</v>
      </c>
      <c r="G328" s="31">
        <f>SUM(G323,G325,G327)</f>
        <v>1</v>
      </c>
    </row>
    <row r="329" spans="1:7" ht="15.6" thickTop="1" thickBot="1" x14ac:dyDescent="0.35"/>
    <row r="330" spans="1:7" ht="30" thickTop="1" thickBot="1" x14ac:dyDescent="0.35">
      <c r="A330" s="7" t="s">
        <v>15</v>
      </c>
      <c r="B330" s="8" t="s">
        <v>16</v>
      </c>
      <c r="C330" s="9" t="s">
        <v>17</v>
      </c>
      <c r="D330" s="10" t="s">
        <v>18</v>
      </c>
      <c r="E330" s="11"/>
      <c r="F330" s="11"/>
      <c r="G330" s="11"/>
    </row>
    <row r="331" spans="1:7" ht="144.6" thickTop="1" x14ac:dyDescent="0.3">
      <c r="A331" s="33" t="s">
        <v>115</v>
      </c>
      <c r="B331" s="4" t="s">
        <v>39</v>
      </c>
      <c r="C331" s="13"/>
      <c r="D331" s="13"/>
      <c r="E331" s="14"/>
      <c r="F331" s="11"/>
      <c r="G331" s="11"/>
    </row>
    <row r="332" spans="1:7" ht="72.599999999999994" thickBot="1" x14ac:dyDescent="0.35">
      <c r="A332" s="35" t="s">
        <v>118</v>
      </c>
      <c r="B332" s="1" t="s">
        <v>73</v>
      </c>
      <c r="C332" s="16" t="s">
        <v>34</v>
      </c>
      <c r="D332" s="16">
        <v>1</v>
      </c>
      <c r="E332" s="14"/>
      <c r="F332" s="11"/>
      <c r="G332" s="11"/>
    </row>
    <row r="333" spans="1:7" ht="30" thickTop="1" thickBot="1" x14ac:dyDescent="0.35">
      <c r="A333" s="7" t="s">
        <v>19</v>
      </c>
      <c r="B333" s="8" t="s">
        <v>20</v>
      </c>
      <c r="C333" s="8" t="s">
        <v>17</v>
      </c>
      <c r="D333" s="8" t="s">
        <v>21</v>
      </c>
      <c r="E333" s="8" t="s">
        <v>22</v>
      </c>
      <c r="F333" s="8" t="s">
        <v>23</v>
      </c>
      <c r="G333" s="10" t="s">
        <v>24</v>
      </c>
    </row>
    <row r="334" spans="1:7" ht="15" thickTop="1" x14ac:dyDescent="0.3">
      <c r="A334" s="11"/>
      <c r="B334" s="17" t="s">
        <v>25</v>
      </c>
      <c r="C334" s="18"/>
      <c r="D334" s="18"/>
      <c r="E334" s="18"/>
      <c r="F334" s="18"/>
      <c r="G334" s="19"/>
    </row>
    <row r="335" spans="1:7" ht="29.4" thickBot="1" x14ac:dyDescent="0.35">
      <c r="A335" s="20" t="s">
        <v>26</v>
      </c>
      <c r="B335" s="21" t="s">
        <v>37</v>
      </c>
      <c r="C335" s="21" t="s">
        <v>27</v>
      </c>
      <c r="D335" s="21">
        <v>38.508000000000003</v>
      </c>
      <c r="E335" s="22">
        <v>23.43</v>
      </c>
      <c r="F335" s="23">
        <f>PRODUCT(D335:E335)</f>
        <v>902.2424400000001</v>
      </c>
      <c r="G335" s="19"/>
    </row>
    <row r="336" spans="1:7" ht="15.6" thickTop="1" thickBot="1" x14ac:dyDescent="0.35">
      <c r="A336" s="24">
        <v>1</v>
      </c>
      <c r="B336" s="39" t="s">
        <v>28</v>
      </c>
      <c r="C336" s="40"/>
      <c r="D336" s="40"/>
      <c r="E336" s="41"/>
      <c r="F336" s="25">
        <f>SUM(F335:F335)</f>
        <v>902.2424400000001</v>
      </c>
      <c r="G336" s="26">
        <f>SUM(F336/F340)</f>
        <v>0.86956521739130443</v>
      </c>
    </row>
    <row r="337" spans="1:9" ht="15.6" thickTop="1" thickBot="1" x14ac:dyDescent="0.35">
      <c r="A337" s="27" t="s">
        <v>29</v>
      </c>
      <c r="B337" s="39" t="s">
        <v>35</v>
      </c>
      <c r="C337" s="40"/>
      <c r="D337" s="40"/>
      <c r="E337" s="41"/>
      <c r="F337" s="28">
        <f>SUM(F336)</f>
        <v>902.2424400000001</v>
      </c>
      <c r="G337" s="2"/>
    </row>
    <row r="338" spans="1:9" ht="15.6" thickTop="1" thickBot="1" x14ac:dyDescent="0.35">
      <c r="A338" s="29">
        <v>2</v>
      </c>
      <c r="B338" s="42" t="s">
        <v>30</v>
      </c>
      <c r="C338" s="43"/>
      <c r="D338" s="43"/>
      <c r="E338" s="44"/>
      <c r="F338" s="28">
        <f>SUM(F337)*15%</f>
        <v>135.336366</v>
      </c>
      <c r="G338" s="26">
        <f>SUM(F338/F340)</f>
        <v>0.13043478260869565</v>
      </c>
    </row>
    <row r="339" spans="1:9" ht="15.6" thickTop="1" thickBot="1" x14ac:dyDescent="0.35">
      <c r="A339" s="27" t="s">
        <v>31</v>
      </c>
      <c r="B339" s="39" t="s">
        <v>36</v>
      </c>
      <c r="C339" s="40"/>
      <c r="D339" s="40"/>
      <c r="E339" s="41"/>
      <c r="F339" s="30">
        <f>SUM(F337:F338)</f>
        <v>1037.578806</v>
      </c>
      <c r="G339" s="14"/>
    </row>
    <row r="340" spans="1:9" ht="15.6" thickTop="1" thickBot="1" x14ac:dyDescent="0.35">
      <c r="A340" s="27" t="s">
        <v>32</v>
      </c>
      <c r="B340" s="39" t="s">
        <v>33</v>
      </c>
      <c r="C340" s="40"/>
      <c r="D340" s="40"/>
      <c r="E340" s="41"/>
      <c r="F340" s="30">
        <f>SUM(F339)</f>
        <v>1037.578806</v>
      </c>
      <c r="G340" s="31">
        <f>SUM(G336,G338)</f>
        <v>1</v>
      </c>
      <c r="I340" s="34"/>
    </row>
    <row r="341" spans="1:9" ht="15.6" thickTop="1" thickBot="1" x14ac:dyDescent="0.35"/>
    <row r="342" spans="1:9" ht="30" thickTop="1" thickBot="1" x14ac:dyDescent="0.35">
      <c r="A342" s="7" t="s">
        <v>15</v>
      </c>
      <c r="B342" s="8" t="s">
        <v>16</v>
      </c>
      <c r="C342" s="9" t="s">
        <v>17</v>
      </c>
      <c r="D342" s="10" t="s">
        <v>18</v>
      </c>
      <c r="E342" s="11"/>
      <c r="F342" s="11"/>
      <c r="G342" s="11"/>
    </row>
    <row r="343" spans="1:9" ht="144.6" thickTop="1" x14ac:dyDescent="0.3">
      <c r="A343" s="33" t="s">
        <v>115</v>
      </c>
      <c r="B343" s="4" t="s">
        <v>39</v>
      </c>
      <c r="C343" s="13"/>
      <c r="D343" s="13"/>
      <c r="E343" s="14"/>
      <c r="F343" s="11"/>
      <c r="G343" s="11"/>
    </row>
    <row r="344" spans="1:9" ht="72.599999999999994" thickBot="1" x14ac:dyDescent="0.35">
      <c r="A344" s="35" t="s">
        <v>119</v>
      </c>
      <c r="B344" s="1" t="s">
        <v>74</v>
      </c>
      <c r="C344" s="16" t="s">
        <v>34</v>
      </c>
      <c r="D344" s="16">
        <v>1</v>
      </c>
      <c r="E344" s="14"/>
      <c r="F344" s="11"/>
      <c r="G344" s="11"/>
    </row>
    <row r="345" spans="1:9" ht="30" thickTop="1" thickBot="1" x14ac:dyDescent="0.35">
      <c r="A345" s="7" t="s">
        <v>19</v>
      </c>
      <c r="B345" s="8" t="s">
        <v>20</v>
      </c>
      <c r="C345" s="8" t="s">
        <v>17</v>
      </c>
      <c r="D345" s="8" t="s">
        <v>21</v>
      </c>
      <c r="E345" s="8" t="s">
        <v>22</v>
      </c>
      <c r="F345" s="8" t="s">
        <v>23</v>
      </c>
      <c r="G345" s="10" t="s">
        <v>24</v>
      </c>
    </row>
    <row r="346" spans="1:9" ht="15" thickTop="1" x14ac:dyDescent="0.3">
      <c r="A346" s="11"/>
      <c r="B346" s="17" t="s">
        <v>25</v>
      </c>
      <c r="C346" s="18"/>
      <c r="D346" s="18"/>
      <c r="E346" s="18"/>
      <c r="F346" s="18"/>
      <c r="G346" s="19"/>
    </row>
    <row r="347" spans="1:9" ht="29.4" thickBot="1" x14ac:dyDescent="0.35">
      <c r="A347" s="20" t="s">
        <v>26</v>
      </c>
      <c r="B347" s="21" t="s">
        <v>37</v>
      </c>
      <c r="C347" s="21" t="s">
        <v>27</v>
      </c>
      <c r="D347" s="21">
        <v>38.508000000000003</v>
      </c>
      <c r="E347" s="22">
        <v>23.43</v>
      </c>
      <c r="F347" s="23">
        <f>PRODUCT(D347:E347)</f>
        <v>902.2424400000001</v>
      </c>
      <c r="G347" s="19"/>
    </row>
    <row r="348" spans="1:9" ht="15.6" thickTop="1" thickBot="1" x14ac:dyDescent="0.35">
      <c r="A348" s="24">
        <v>1</v>
      </c>
      <c r="B348" s="39" t="s">
        <v>28</v>
      </c>
      <c r="C348" s="40"/>
      <c r="D348" s="40"/>
      <c r="E348" s="41"/>
      <c r="F348" s="25">
        <f>SUM(F347:F347)</f>
        <v>902.2424400000001</v>
      </c>
      <c r="G348" s="26">
        <f>SUM(F348/F353)</f>
        <v>0.82815734989648038</v>
      </c>
    </row>
    <row r="349" spans="1:9" ht="15.6" thickTop="1" thickBot="1" x14ac:dyDescent="0.35">
      <c r="A349" s="27" t="s">
        <v>29</v>
      </c>
      <c r="B349" s="39" t="s">
        <v>35</v>
      </c>
      <c r="C349" s="40"/>
      <c r="D349" s="40"/>
      <c r="E349" s="41"/>
      <c r="F349" s="28">
        <f>SUM(F348)</f>
        <v>902.2424400000001</v>
      </c>
      <c r="G349" s="2"/>
    </row>
    <row r="350" spans="1:9" ht="15.6" thickTop="1" thickBot="1" x14ac:dyDescent="0.35">
      <c r="A350" s="29">
        <v>2</v>
      </c>
      <c r="B350" s="42" t="s">
        <v>30</v>
      </c>
      <c r="C350" s="43"/>
      <c r="D350" s="43"/>
      <c r="E350" s="44"/>
      <c r="F350" s="28">
        <f>SUM(F349)*15%</f>
        <v>135.336366</v>
      </c>
      <c r="G350" s="26">
        <f>SUM(F350/F353)</f>
        <v>0.12422360248447205</v>
      </c>
    </row>
    <row r="351" spans="1:9" ht="15.6" thickTop="1" thickBot="1" x14ac:dyDescent="0.35">
      <c r="A351" s="27" t="s">
        <v>31</v>
      </c>
      <c r="B351" s="39" t="s">
        <v>36</v>
      </c>
      <c r="C351" s="40"/>
      <c r="D351" s="40"/>
      <c r="E351" s="41"/>
      <c r="F351" s="30">
        <f>SUM(F349:F350)</f>
        <v>1037.578806</v>
      </c>
      <c r="G351" s="14"/>
    </row>
    <row r="352" spans="1:9" ht="15.6" thickTop="1" thickBot="1" x14ac:dyDescent="0.35">
      <c r="A352" s="29">
        <v>3</v>
      </c>
      <c r="B352" s="42" t="s">
        <v>70</v>
      </c>
      <c r="C352" s="43"/>
      <c r="D352" s="43"/>
      <c r="E352" s="44"/>
      <c r="F352" s="28">
        <f>SUM(F351)*5%</f>
        <v>51.878940300000004</v>
      </c>
      <c r="G352" s="26">
        <f>SUM(F352/F353)</f>
        <v>4.7619047619047623E-2</v>
      </c>
    </row>
    <row r="353" spans="1:9" ht="15.6" thickTop="1" thickBot="1" x14ac:dyDescent="0.35">
      <c r="A353" s="27" t="s">
        <v>32</v>
      </c>
      <c r="B353" s="39" t="s">
        <v>33</v>
      </c>
      <c r="C353" s="40"/>
      <c r="D353" s="40"/>
      <c r="E353" s="41"/>
      <c r="F353" s="30">
        <f>SUM(F351+F352)</f>
        <v>1089.4577463000001</v>
      </c>
      <c r="G353" s="31">
        <f>SUM(G348,G350,G352)</f>
        <v>1</v>
      </c>
    </row>
    <row r="354" spans="1:9" ht="15.6" thickTop="1" thickBot="1" x14ac:dyDescent="0.35"/>
    <row r="355" spans="1:9" ht="30" thickTop="1" thickBot="1" x14ac:dyDescent="0.35">
      <c r="A355" s="7" t="s">
        <v>15</v>
      </c>
      <c r="B355" s="8" t="s">
        <v>16</v>
      </c>
      <c r="C355" s="9" t="s">
        <v>17</v>
      </c>
      <c r="D355" s="10" t="s">
        <v>18</v>
      </c>
      <c r="E355" s="11"/>
      <c r="F355" s="11"/>
      <c r="G355" s="11"/>
    </row>
    <row r="356" spans="1:9" ht="175.2" customHeight="1" thickTop="1" x14ac:dyDescent="0.3">
      <c r="A356" s="33" t="s">
        <v>120</v>
      </c>
      <c r="B356" s="4" t="s">
        <v>40</v>
      </c>
      <c r="C356" s="13"/>
      <c r="D356" s="13"/>
      <c r="E356" s="14"/>
      <c r="F356" s="11"/>
      <c r="G356" s="11"/>
    </row>
    <row r="357" spans="1:9" ht="72.599999999999994" thickBot="1" x14ac:dyDescent="0.35">
      <c r="A357" s="35" t="s">
        <v>121</v>
      </c>
      <c r="B357" s="1" t="s">
        <v>71</v>
      </c>
      <c r="C357" s="16" t="s">
        <v>34</v>
      </c>
      <c r="D357" s="16">
        <v>1</v>
      </c>
      <c r="E357" s="14"/>
      <c r="F357" s="11"/>
      <c r="G357" s="11"/>
    </row>
    <row r="358" spans="1:9" ht="30" thickTop="1" thickBot="1" x14ac:dyDescent="0.35">
      <c r="A358" s="7" t="s">
        <v>19</v>
      </c>
      <c r="B358" s="8" t="s">
        <v>20</v>
      </c>
      <c r="C358" s="8" t="s">
        <v>17</v>
      </c>
      <c r="D358" s="8" t="s">
        <v>21</v>
      </c>
      <c r="E358" s="8" t="s">
        <v>22</v>
      </c>
      <c r="F358" s="8" t="s">
        <v>23</v>
      </c>
      <c r="G358" s="10" t="s">
        <v>24</v>
      </c>
    </row>
    <row r="359" spans="1:9" ht="15" thickTop="1" x14ac:dyDescent="0.3">
      <c r="A359" s="11"/>
      <c r="B359" s="17" t="s">
        <v>25</v>
      </c>
      <c r="C359" s="18"/>
      <c r="D359" s="18"/>
      <c r="E359" s="18"/>
      <c r="F359" s="18"/>
      <c r="G359" s="19"/>
    </row>
    <row r="360" spans="1:9" ht="29.4" thickBot="1" x14ac:dyDescent="0.35">
      <c r="A360" s="20" t="s">
        <v>26</v>
      </c>
      <c r="B360" s="21" t="s">
        <v>37</v>
      </c>
      <c r="C360" s="21" t="s">
        <v>27</v>
      </c>
      <c r="D360" s="21">
        <v>121.616</v>
      </c>
      <c r="E360" s="22">
        <v>23.43</v>
      </c>
      <c r="F360" s="23">
        <f>PRODUCT(D360:E360)</f>
        <v>2849.46288</v>
      </c>
      <c r="G360" s="19"/>
    </row>
    <row r="361" spans="1:9" ht="15.6" thickTop="1" thickBot="1" x14ac:dyDescent="0.35">
      <c r="A361" s="24">
        <v>1</v>
      </c>
      <c r="B361" s="39" t="s">
        <v>28</v>
      </c>
      <c r="C361" s="40"/>
      <c r="D361" s="40"/>
      <c r="E361" s="41"/>
      <c r="F361" s="25">
        <f>SUM(F360:F360)</f>
        <v>2849.46288</v>
      </c>
      <c r="G361" s="26">
        <f>SUM(F361/F365)</f>
        <v>0.86956521739130432</v>
      </c>
    </row>
    <row r="362" spans="1:9" ht="15.6" thickTop="1" thickBot="1" x14ac:dyDescent="0.35">
      <c r="A362" s="27" t="s">
        <v>29</v>
      </c>
      <c r="B362" s="39" t="s">
        <v>35</v>
      </c>
      <c r="C362" s="40"/>
      <c r="D362" s="40"/>
      <c r="E362" s="41"/>
      <c r="F362" s="28">
        <f>SUM(F361)</f>
        <v>2849.46288</v>
      </c>
      <c r="G362" s="2"/>
    </row>
    <row r="363" spans="1:9" ht="15.6" thickTop="1" thickBot="1" x14ac:dyDescent="0.35">
      <c r="A363" s="29">
        <v>2</v>
      </c>
      <c r="B363" s="42" t="s">
        <v>30</v>
      </c>
      <c r="C363" s="43"/>
      <c r="D363" s="43"/>
      <c r="E363" s="44"/>
      <c r="F363" s="28">
        <f>SUM(F362)*15%</f>
        <v>427.41943199999997</v>
      </c>
      <c r="G363" s="26">
        <f>SUM(F363/F365)</f>
        <v>0.13043478260869565</v>
      </c>
    </row>
    <row r="364" spans="1:9" ht="15.6" thickTop="1" thickBot="1" x14ac:dyDescent="0.35">
      <c r="A364" s="27" t="s">
        <v>31</v>
      </c>
      <c r="B364" s="39" t="s">
        <v>36</v>
      </c>
      <c r="C364" s="40"/>
      <c r="D364" s="40"/>
      <c r="E364" s="41"/>
      <c r="F364" s="30">
        <f>SUM(F362:F363)</f>
        <v>3276.8823120000002</v>
      </c>
      <c r="G364" s="14"/>
    </row>
    <row r="365" spans="1:9" ht="15.6" thickTop="1" thickBot="1" x14ac:dyDescent="0.35">
      <c r="A365" s="27" t="s">
        <v>32</v>
      </c>
      <c r="B365" s="39" t="s">
        <v>33</v>
      </c>
      <c r="C365" s="40"/>
      <c r="D365" s="40"/>
      <c r="E365" s="41"/>
      <c r="F365" s="30">
        <f>SUM(F364)</f>
        <v>3276.8823120000002</v>
      </c>
      <c r="G365" s="31">
        <f>SUM(G361,G363)</f>
        <v>1</v>
      </c>
      <c r="I365" s="34"/>
    </row>
    <row r="366" spans="1:9" ht="15.6" thickTop="1" thickBot="1" x14ac:dyDescent="0.35"/>
    <row r="367" spans="1:9" ht="30" thickTop="1" thickBot="1" x14ac:dyDescent="0.35">
      <c r="A367" s="7" t="s">
        <v>15</v>
      </c>
      <c r="B367" s="8" t="s">
        <v>16</v>
      </c>
      <c r="C367" s="9" t="s">
        <v>17</v>
      </c>
      <c r="D367" s="10" t="s">
        <v>18</v>
      </c>
      <c r="E367" s="11"/>
      <c r="F367" s="11"/>
      <c r="G367" s="11"/>
    </row>
    <row r="368" spans="1:9" ht="188.4" customHeight="1" thickTop="1" x14ac:dyDescent="0.3">
      <c r="A368" s="33" t="s">
        <v>120</v>
      </c>
      <c r="B368" s="4" t="s">
        <v>40</v>
      </c>
      <c r="C368" s="13"/>
      <c r="D368" s="13"/>
      <c r="E368" s="14"/>
      <c r="F368" s="11"/>
      <c r="G368" s="11"/>
    </row>
    <row r="369" spans="1:7" ht="72.599999999999994" thickBot="1" x14ac:dyDescent="0.35">
      <c r="A369" s="35" t="s">
        <v>122</v>
      </c>
      <c r="B369" s="1" t="s">
        <v>72</v>
      </c>
      <c r="C369" s="16" t="s">
        <v>34</v>
      </c>
      <c r="D369" s="16">
        <v>1</v>
      </c>
      <c r="E369" s="14"/>
      <c r="F369" s="11"/>
      <c r="G369" s="11"/>
    </row>
    <row r="370" spans="1:7" ht="30" thickTop="1" thickBot="1" x14ac:dyDescent="0.35">
      <c r="A370" s="7" t="s">
        <v>19</v>
      </c>
      <c r="B370" s="8" t="s">
        <v>20</v>
      </c>
      <c r="C370" s="8" t="s">
        <v>17</v>
      </c>
      <c r="D370" s="8" t="s">
        <v>21</v>
      </c>
      <c r="E370" s="8" t="s">
        <v>22</v>
      </c>
      <c r="F370" s="8" t="s">
        <v>23</v>
      </c>
      <c r="G370" s="10" t="s">
        <v>24</v>
      </c>
    </row>
    <row r="371" spans="1:7" ht="15" thickTop="1" x14ac:dyDescent="0.3">
      <c r="A371" s="11"/>
      <c r="B371" s="17" t="s">
        <v>25</v>
      </c>
      <c r="C371" s="18"/>
      <c r="D371" s="18"/>
      <c r="E371" s="18"/>
      <c r="F371" s="18"/>
      <c r="G371" s="19"/>
    </row>
    <row r="372" spans="1:7" ht="29.4" thickBot="1" x14ac:dyDescent="0.35">
      <c r="A372" s="20" t="s">
        <v>26</v>
      </c>
      <c r="B372" s="21" t="s">
        <v>37</v>
      </c>
      <c r="C372" s="21" t="s">
        <v>27</v>
      </c>
      <c r="D372" s="21">
        <v>121.616</v>
      </c>
      <c r="E372" s="22">
        <v>23.43</v>
      </c>
      <c r="F372" s="23">
        <f>PRODUCT(D372:E372)</f>
        <v>2849.46288</v>
      </c>
      <c r="G372" s="19"/>
    </row>
    <row r="373" spans="1:7" ht="15.6" thickTop="1" thickBot="1" x14ac:dyDescent="0.35">
      <c r="A373" s="24">
        <v>1</v>
      </c>
      <c r="B373" s="39" t="s">
        <v>28</v>
      </c>
      <c r="C373" s="40"/>
      <c r="D373" s="40"/>
      <c r="E373" s="41"/>
      <c r="F373" s="25">
        <f>SUM(F372:F372)</f>
        <v>2849.46288</v>
      </c>
      <c r="G373" s="26">
        <f>SUM(F373/F378)</f>
        <v>0.82815734989648038</v>
      </c>
    </row>
    <row r="374" spans="1:7" ht="15.6" thickTop="1" thickBot="1" x14ac:dyDescent="0.35">
      <c r="A374" s="27" t="s">
        <v>29</v>
      </c>
      <c r="B374" s="39" t="s">
        <v>35</v>
      </c>
      <c r="C374" s="40"/>
      <c r="D374" s="40"/>
      <c r="E374" s="41"/>
      <c r="F374" s="28">
        <f>SUM(F373)</f>
        <v>2849.46288</v>
      </c>
      <c r="G374" s="2"/>
    </row>
    <row r="375" spans="1:7" ht="15.6" thickTop="1" thickBot="1" x14ac:dyDescent="0.35">
      <c r="A375" s="29">
        <v>2</v>
      </c>
      <c r="B375" s="42" t="s">
        <v>30</v>
      </c>
      <c r="C375" s="43"/>
      <c r="D375" s="43"/>
      <c r="E375" s="44"/>
      <c r="F375" s="28">
        <f>SUM(F374)*15%</f>
        <v>427.41943199999997</v>
      </c>
      <c r="G375" s="26">
        <f>SUM(F375/F378)</f>
        <v>0.12422360248447203</v>
      </c>
    </row>
    <row r="376" spans="1:7" ht="15.6" thickTop="1" thickBot="1" x14ac:dyDescent="0.35">
      <c r="A376" s="27" t="s">
        <v>31</v>
      </c>
      <c r="B376" s="39" t="s">
        <v>36</v>
      </c>
      <c r="C376" s="40"/>
      <c r="D376" s="40"/>
      <c r="E376" s="41"/>
      <c r="F376" s="30">
        <f>SUM(F374:F375)</f>
        <v>3276.8823120000002</v>
      </c>
      <c r="G376" s="14"/>
    </row>
    <row r="377" spans="1:7" ht="15.6" thickTop="1" thickBot="1" x14ac:dyDescent="0.35">
      <c r="A377" s="29">
        <v>3</v>
      </c>
      <c r="B377" s="42" t="s">
        <v>70</v>
      </c>
      <c r="C377" s="43"/>
      <c r="D377" s="43"/>
      <c r="E377" s="44"/>
      <c r="F377" s="28">
        <f>SUM(F376)*5%</f>
        <v>163.84411560000001</v>
      </c>
      <c r="G377" s="26">
        <f>SUM(F377/F378)</f>
        <v>4.7619047619047623E-2</v>
      </c>
    </row>
    <row r="378" spans="1:7" ht="15.6" thickTop="1" thickBot="1" x14ac:dyDescent="0.35">
      <c r="A378" s="27" t="s">
        <v>32</v>
      </c>
      <c r="B378" s="39" t="s">
        <v>33</v>
      </c>
      <c r="C378" s="40"/>
      <c r="D378" s="40"/>
      <c r="E378" s="41"/>
      <c r="F378" s="30">
        <f>SUM(F376+F377)</f>
        <v>3440.7264276000001</v>
      </c>
      <c r="G378" s="31">
        <f>SUM(G373,G375,G377)</f>
        <v>1</v>
      </c>
    </row>
    <row r="379" spans="1:7" ht="15.6" thickTop="1" thickBot="1" x14ac:dyDescent="0.35"/>
    <row r="380" spans="1:7" ht="30" thickTop="1" thickBot="1" x14ac:dyDescent="0.35">
      <c r="A380" s="7" t="s">
        <v>15</v>
      </c>
      <c r="B380" s="8" t="s">
        <v>16</v>
      </c>
      <c r="C380" s="9" t="s">
        <v>17</v>
      </c>
      <c r="D380" s="10" t="s">
        <v>18</v>
      </c>
      <c r="E380" s="11"/>
      <c r="F380" s="11"/>
      <c r="G380" s="11"/>
    </row>
    <row r="381" spans="1:7" ht="172.8" customHeight="1" thickTop="1" x14ac:dyDescent="0.3">
      <c r="A381" s="33" t="s">
        <v>120</v>
      </c>
      <c r="B381" s="4" t="s">
        <v>40</v>
      </c>
      <c r="C381" s="13"/>
      <c r="D381" s="13"/>
      <c r="E381" s="14"/>
      <c r="F381" s="11"/>
      <c r="G381" s="11"/>
    </row>
    <row r="382" spans="1:7" ht="72.599999999999994" thickBot="1" x14ac:dyDescent="0.35">
      <c r="A382" s="35" t="s">
        <v>123</v>
      </c>
      <c r="B382" s="1" t="s">
        <v>73</v>
      </c>
      <c r="C382" s="16" t="s">
        <v>34</v>
      </c>
      <c r="D382" s="16">
        <v>1</v>
      </c>
      <c r="E382" s="14"/>
      <c r="F382" s="11"/>
      <c r="G382" s="11"/>
    </row>
    <row r="383" spans="1:7" ht="30" thickTop="1" thickBot="1" x14ac:dyDescent="0.35">
      <c r="A383" s="7" t="s">
        <v>19</v>
      </c>
      <c r="B383" s="8" t="s">
        <v>20</v>
      </c>
      <c r="C383" s="8" t="s">
        <v>17</v>
      </c>
      <c r="D383" s="8" t="s">
        <v>21</v>
      </c>
      <c r="E383" s="8" t="s">
        <v>22</v>
      </c>
      <c r="F383" s="8" t="s">
        <v>23</v>
      </c>
      <c r="G383" s="10" t="s">
        <v>24</v>
      </c>
    </row>
    <row r="384" spans="1:7" ht="15" thickTop="1" x14ac:dyDescent="0.3">
      <c r="A384" s="11"/>
      <c r="B384" s="17" t="s">
        <v>25</v>
      </c>
      <c r="C384" s="18"/>
      <c r="D384" s="18"/>
      <c r="E384" s="18"/>
      <c r="F384" s="18"/>
      <c r="G384" s="19"/>
    </row>
    <row r="385" spans="1:9" ht="29.4" thickBot="1" x14ac:dyDescent="0.35">
      <c r="A385" s="20" t="s">
        <v>26</v>
      </c>
      <c r="B385" s="21" t="s">
        <v>37</v>
      </c>
      <c r="C385" s="21" t="s">
        <v>27</v>
      </c>
      <c r="D385" s="21">
        <v>134.767</v>
      </c>
      <c r="E385" s="22">
        <v>23.43</v>
      </c>
      <c r="F385" s="23">
        <f>PRODUCT(D385:E385)</f>
        <v>3157.5908099999997</v>
      </c>
      <c r="G385" s="19"/>
    </row>
    <row r="386" spans="1:9" ht="15.6" thickTop="1" thickBot="1" x14ac:dyDescent="0.35">
      <c r="A386" s="24">
        <v>1</v>
      </c>
      <c r="B386" s="39" t="s">
        <v>28</v>
      </c>
      <c r="C386" s="40"/>
      <c r="D386" s="40"/>
      <c r="E386" s="41"/>
      <c r="F386" s="25">
        <f>SUM(F385:F385)</f>
        <v>3157.5908099999997</v>
      </c>
      <c r="G386" s="26">
        <f>SUM(F386/F390)</f>
        <v>0.86956521739130443</v>
      </c>
    </row>
    <row r="387" spans="1:9" ht="15.6" thickTop="1" thickBot="1" x14ac:dyDescent="0.35">
      <c r="A387" s="27" t="s">
        <v>29</v>
      </c>
      <c r="B387" s="39" t="s">
        <v>35</v>
      </c>
      <c r="C387" s="40"/>
      <c r="D387" s="40"/>
      <c r="E387" s="41"/>
      <c r="F387" s="28">
        <f>SUM(F386)</f>
        <v>3157.5908099999997</v>
      </c>
      <c r="G387" s="2"/>
    </row>
    <row r="388" spans="1:9" ht="15.6" thickTop="1" thickBot="1" x14ac:dyDescent="0.35">
      <c r="A388" s="29">
        <v>2</v>
      </c>
      <c r="B388" s="42" t="s">
        <v>30</v>
      </c>
      <c r="C388" s="43"/>
      <c r="D388" s="43"/>
      <c r="E388" s="44"/>
      <c r="F388" s="28">
        <f>SUM(F387)*15%</f>
        <v>473.63862149999994</v>
      </c>
      <c r="G388" s="26">
        <f>SUM(F388/F390)</f>
        <v>0.13043478260869565</v>
      </c>
    </row>
    <row r="389" spans="1:9" ht="15.6" thickTop="1" thickBot="1" x14ac:dyDescent="0.35">
      <c r="A389" s="27" t="s">
        <v>31</v>
      </c>
      <c r="B389" s="39" t="s">
        <v>36</v>
      </c>
      <c r="C389" s="40"/>
      <c r="D389" s="40"/>
      <c r="E389" s="41"/>
      <c r="F389" s="30">
        <f>SUM(F387:F388)</f>
        <v>3631.2294314999995</v>
      </c>
      <c r="G389" s="14"/>
    </row>
    <row r="390" spans="1:9" ht="15.6" thickTop="1" thickBot="1" x14ac:dyDescent="0.35">
      <c r="A390" s="27" t="s">
        <v>32</v>
      </c>
      <c r="B390" s="39" t="s">
        <v>33</v>
      </c>
      <c r="C390" s="40"/>
      <c r="D390" s="40"/>
      <c r="E390" s="41"/>
      <c r="F390" s="30">
        <f>SUM(F389)</f>
        <v>3631.2294314999995</v>
      </c>
      <c r="G390" s="31">
        <f>SUM(G386,G388)</f>
        <v>1</v>
      </c>
      <c r="I390" s="34"/>
    </row>
    <row r="391" spans="1:9" ht="15.6" thickTop="1" thickBot="1" x14ac:dyDescent="0.35"/>
    <row r="392" spans="1:9" ht="30" thickTop="1" thickBot="1" x14ac:dyDescent="0.35">
      <c r="A392" s="7" t="s">
        <v>15</v>
      </c>
      <c r="B392" s="8" t="s">
        <v>16</v>
      </c>
      <c r="C392" s="9" t="s">
        <v>17</v>
      </c>
      <c r="D392" s="10" t="s">
        <v>18</v>
      </c>
      <c r="E392" s="11"/>
      <c r="F392" s="11"/>
      <c r="G392" s="11"/>
    </row>
    <row r="393" spans="1:9" ht="172.2" customHeight="1" thickTop="1" x14ac:dyDescent="0.3">
      <c r="A393" s="33" t="s">
        <v>120</v>
      </c>
      <c r="B393" s="4" t="s">
        <v>40</v>
      </c>
      <c r="C393" s="13"/>
      <c r="D393" s="13"/>
      <c r="E393" s="14"/>
      <c r="F393" s="11"/>
      <c r="G393" s="11"/>
    </row>
    <row r="394" spans="1:9" ht="72.599999999999994" thickBot="1" x14ac:dyDescent="0.35">
      <c r="A394" s="35" t="s">
        <v>124</v>
      </c>
      <c r="B394" s="1" t="s">
        <v>74</v>
      </c>
      <c r="C394" s="16" t="s">
        <v>34</v>
      </c>
      <c r="D394" s="16">
        <v>1</v>
      </c>
      <c r="E394" s="14"/>
      <c r="F394" s="11"/>
      <c r="G394" s="11"/>
    </row>
    <row r="395" spans="1:9" ht="30" thickTop="1" thickBot="1" x14ac:dyDescent="0.35">
      <c r="A395" s="7" t="s">
        <v>19</v>
      </c>
      <c r="B395" s="8" t="s">
        <v>20</v>
      </c>
      <c r="C395" s="8" t="s">
        <v>17</v>
      </c>
      <c r="D395" s="8" t="s">
        <v>21</v>
      </c>
      <c r="E395" s="8" t="s">
        <v>22</v>
      </c>
      <c r="F395" s="8" t="s">
        <v>23</v>
      </c>
      <c r="G395" s="10" t="s">
        <v>24</v>
      </c>
    </row>
    <row r="396" spans="1:9" ht="15" thickTop="1" x14ac:dyDescent="0.3">
      <c r="A396" s="11"/>
      <c r="B396" s="17" t="s">
        <v>25</v>
      </c>
      <c r="C396" s="18"/>
      <c r="D396" s="18"/>
      <c r="E396" s="18"/>
      <c r="F396" s="18"/>
      <c r="G396" s="19"/>
    </row>
    <row r="397" spans="1:9" ht="29.4" thickBot="1" x14ac:dyDescent="0.35">
      <c r="A397" s="20" t="s">
        <v>26</v>
      </c>
      <c r="B397" s="21" t="s">
        <v>37</v>
      </c>
      <c r="C397" s="21" t="s">
        <v>27</v>
      </c>
      <c r="D397" s="21">
        <v>134.767</v>
      </c>
      <c r="E397" s="22">
        <v>23.43</v>
      </c>
      <c r="F397" s="23">
        <f>PRODUCT(D397:E397)</f>
        <v>3157.5908099999997</v>
      </c>
      <c r="G397" s="19"/>
    </row>
    <row r="398" spans="1:9" ht="15.6" thickTop="1" thickBot="1" x14ac:dyDescent="0.35">
      <c r="A398" s="24">
        <v>1</v>
      </c>
      <c r="B398" s="39" t="s">
        <v>28</v>
      </c>
      <c r="C398" s="40"/>
      <c r="D398" s="40"/>
      <c r="E398" s="41"/>
      <c r="F398" s="25">
        <f>SUM(F397:F397)</f>
        <v>3157.5908099999997</v>
      </c>
      <c r="G398" s="26">
        <f>SUM(F398/F403)</f>
        <v>0.82815734989648038</v>
      </c>
    </row>
    <row r="399" spans="1:9" ht="15.6" thickTop="1" thickBot="1" x14ac:dyDescent="0.35">
      <c r="A399" s="27" t="s">
        <v>29</v>
      </c>
      <c r="B399" s="39" t="s">
        <v>35</v>
      </c>
      <c r="C399" s="40"/>
      <c r="D399" s="40"/>
      <c r="E399" s="41"/>
      <c r="F399" s="28">
        <f>SUM(F398)</f>
        <v>3157.5908099999997</v>
      </c>
      <c r="G399" s="2"/>
    </row>
    <row r="400" spans="1:9" ht="15.6" thickTop="1" thickBot="1" x14ac:dyDescent="0.35">
      <c r="A400" s="29">
        <v>2</v>
      </c>
      <c r="B400" s="42" t="s">
        <v>30</v>
      </c>
      <c r="C400" s="43"/>
      <c r="D400" s="43"/>
      <c r="E400" s="44"/>
      <c r="F400" s="28">
        <f>SUM(F399)*15%</f>
        <v>473.63862149999994</v>
      </c>
      <c r="G400" s="26">
        <f>SUM(F400/F403)</f>
        <v>0.12422360248447206</v>
      </c>
    </row>
    <row r="401" spans="1:9" ht="15.6" thickTop="1" thickBot="1" x14ac:dyDescent="0.35">
      <c r="A401" s="27" t="s">
        <v>31</v>
      </c>
      <c r="B401" s="39" t="s">
        <v>36</v>
      </c>
      <c r="C401" s="40"/>
      <c r="D401" s="40"/>
      <c r="E401" s="41"/>
      <c r="F401" s="30">
        <f>SUM(F399:F400)</f>
        <v>3631.2294314999995</v>
      </c>
      <c r="G401" s="14"/>
    </row>
    <row r="402" spans="1:9" ht="15.6" thickTop="1" thickBot="1" x14ac:dyDescent="0.35">
      <c r="A402" s="29">
        <v>3</v>
      </c>
      <c r="B402" s="42" t="s">
        <v>70</v>
      </c>
      <c r="C402" s="43"/>
      <c r="D402" s="43"/>
      <c r="E402" s="44"/>
      <c r="F402" s="28">
        <f>SUM(F401)*5%</f>
        <v>181.56147157499998</v>
      </c>
      <c r="G402" s="26">
        <f>SUM(F402/F403)</f>
        <v>4.7619047619047623E-2</v>
      </c>
    </row>
    <row r="403" spans="1:9" ht="15.6" thickTop="1" thickBot="1" x14ac:dyDescent="0.35">
      <c r="A403" s="27" t="s">
        <v>32</v>
      </c>
      <c r="B403" s="39" t="s">
        <v>33</v>
      </c>
      <c r="C403" s="40"/>
      <c r="D403" s="40"/>
      <c r="E403" s="41"/>
      <c r="F403" s="30">
        <f>SUM(F401+F402)</f>
        <v>3812.7909030749993</v>
      </c>
      <c r="G403" s="31">
        <f>SUM(G398,G400,G402)</f>
        <v>1</v>
      </c>
    </row>
    <row r="404" spans="1:9" ht="15.6" thickTop="1" thickBot="1" x14ac:dyDescent="0.35"/>
    <row r="405" spans="1:9" ht="30" thickTop="1" thickBot="1" x14ac:dyDescent="0.35">
      <c r="A405" s="7" t="s">
        <v>15</v>
      </c>
      <c r="B405" s="8" t="s">
        <v>16</v>
      </c>
      <c r="C405" s="9" t="s">
        <v>17</v>
      </c>
      <c r="D405" s="10" t="s">
        <v>18</v>
      </c>
      <c r="E405" s="11"/>
      <c r="F405" s="11"/>
      <c r="G405" s="11"/>
    </row>
    <row r="406" spans="1:9" ht="15" thickTop="1" x14ac:dyDescent="0.3">
      <c r="A406" s="33" t="s">
        <v>125</v>
      </c>
      <c r="B406" s="4" t="s">
        <v>2</v>
      </c>
      <c r="C406" s="13"/>
      <c r="D406" s="13"/>
      <c r="E406" s="14"/>
      <c r="F406" s="11"/>
      <c r="G406" s="11"/>
    </row>
    <row r="407" spans="1:9" ht="72.599999999999994" thickBot="1" x14ac:dyDescent="0.35">
      <c r="A407" s="35" t="s">
        <v>126</v>
      </c>
      <c r="B407" s="1" t="s">
        <v>71</v>
      </c>
      <c r="C407" s="16" t="s">
        <v>34</v>
      </c>
      <c r="D407" s="16">
        <v>1</v>
      </c>
      <c r="E407" s="14"/>
      <c r="F407" s="11"/>
      <c r="G407" s="11"/>
    </row>
    <row r="408" spans="1:9" ht="30" thickTop="1" thickBot="1" x14ac:dyDescent="0.35">
      <c r="A408" s="7" t="s">
        <v>19</v>
      </c>
      <c r="B408" s="8" t="s">
        <v>20</v>
      </c>
      <c r="C408" s="8" t="s">
        <v>17</v>
      </c>
      <c r="D408" s="8" t="s">
        <v>21</v>
      </c>
      <c r="E408" s="8" t="s">
        <v>22</v>
      </c>
      <c r="F408" s="8" t="s">
        <v>23</v>
      </c>
      <c r="G408" s="10" t="s">
        <v>24</v>
      </c>
    </row>
    <row r="409" spans="1:9" ht="15" thickTop="1" x14ac:dyDescent="0.3">
      <c r="A409" s="11"/>
      <c r="B409" s="17" t="s">
        <v>25</v>
      </c>
      <c r="C409" s="18"/>
      <c r="D409" s="18"/>
      <c r="E409" s="18"/>
      <c r="F409" s="18"/>
      <c r="G409" s="19"/>
    </row>
    <row r="410" spans="1:9" ht="29.4" thickBot="1" x14ac:dyDescent="0.35">
      <c r="A410" s="20" t="s">
        <v>26</v>
      </c>
      <c r="B410" s="21" t="s">
        <v>37</v>
      </c>
      <c r="C410" s="21" t="s">
        <v>27</v>
      </c>
      <c r="D410" s="21">
        <v>14.768000000000001</v>
      </c>
      <c r="E410" s="22">
        <v>23.43</v>
      </c>
      <c r="F410" s="23">
        <f>PRODUCT(D410:E410)</f>
        <v>346.01424000000003</v>
      </c>
      <c r="G410" s="19"/>
    </row>
    <row r="411" spans="1:9" ht="15.6" thickTop="1" thickBot="1" x14ac:dyDescent="0.35">
      <c r="A411" s="24">
        <v>1</v>
      </c>
      <c r="B411" s="39" t="s">
        <v>28</v>
      </c>
      <c r="C411" s="40"/>
      <c r="D411" s="40"/>
      <c r="E411" s="41"/>
      <c r="F411" s="25">
        <f>SUM(F410:F410)</f>
        <v>346.01424000000003</v>
      </c>
      <c r="G411" s="26">
        <f>SUM(F411/F415)</f>
        <v>0.86956521739130443</v>
      </c>
    </row>
    <row r="412" spans="1:9" ht="15.6" thickTop="1" thickBot="1" x14ac:dyDescent="0.35">
      <c r="A412" s="27" t="s">
        <v>29</v>
      </c>
      <c r="B412" s="39" t="s">
        <v>35</v>
      </c>
      <c r="C412" s="40"/>
      <c r="D412" s="40"/>
      <c r="E412" s="41"/>
      <c r="F412" s="28">
        <f>SUM(F411)</f>
        <v>346.01424000000003</v>
      </c>
      <c r="G412" s="2"/>
    </row>
    <row r="413" spans="1:9" ht="15.6" thickTop="1" thickBot="1" x14ac:dyDescent="0.35">
      <c r="A413" s="29">
        <v>2</v>
      </c>
      <c r="B413" s="42" t="s">
        <v>30</v>
      </c>
      <c r="C413" s="43"/>
      <c r="D413" s="43"/>
      <c r="E413" s="44"/>
      <c r="F413" s="28">
        <f>SUM(F412)*15%</f>
        <v>51.902136000000006</v>
      </c>
      <c r="G413" s="26">
        <f>SUM(F413/F415)</f>
        <v>0.13043478260869565</v>
      </c>
    </row>
    <row r="414" spans="1:9" ht="15.6" thickTop="1" thickBot="1" x14ac:dyDescent="0.35">
      <c r="A414" s="27" t="s">
        <v>31</v>
      </c>
      <c r="B414" s="39" t="s">
        <v>36</v>
      </c>
      <c r="C414" s="40"/>
      <c r="D414" s="40"/>
      <c r="E414" s="41"/>
      <c r="F414" s="30">
        <f>SUM(F412:F413)</f>
        <v>397.91637600000001</v>
      </c>
      <c r="G414" s="14"/>
    </row>
    <row r="415" spans="1:9" ht="15.6" thickTop="1" thickBot="1" x14ac:dyDescent="0.35">
      <c r="A415" s="27" t="s">
        <v>32</v>
      </c>
      <c r="B415" s="39" t="s">
        <v>33</v>
      </c>
      <c r="C415" s="40"/>
      <c r="D415" s="40"/>
      <c r="E415" s="41"/>
      <c r="F415" s="30">
        <f>SUM(F414)</f>
        <v>397.91637600000001</v>
      </c>
      <c r="G415" s="31">
        <f>SUM(G411,G413)</f>
        <v>1</v>
      </c>
      <c r="I415" s="34"/>
    </row>
    <row r="416" spans="1:9" ht="15.6" thickTop="1" thickBot="1" x14ac:dyDescent="0.35"/>
    <row r="417" spans="1:7" ht="30" thickTop="1" thickBot="1" x14ac:dyDescent="0.35">
      <c r="A417" s="7" t="s">
        <v>15</v>
      </c>
      <c r="B417" s="8" t="s">
        <v>16</v>
      </c>
      <c r="C417" s="9" t="s">
        <v>17</v>
      </c>
      <c r="D417" s="10" t="s">
        <v>18</v>
      </c>
      <c r="E417" s="11"/>
      <c r="F417" s="11"/>
      <c r="G417" s="11"/>
    </row>
    <row r="418" spans="1:7" ht="15" thickTop="1" x14ac:dyDescent="0.3">
      <c r="A418" s="33" t="s">
        <v>125</v>
      </c>
      <c r="B418" s="4" t="s">
        <v>2</v>
      </c>
      <c r="C418" s="13"/>
      <c r="D418" s="13"/>
      <c r="E418" s="14"/>
      <c r="F418" s="11"/>
      <c r="G418" s="11"/>
    </row>
    <row r="419" spans="1:7" ht="72.599999999999994" thickBot="1" x14ac:dyDescent="0.35">
      <c r="A419" s="35" t="s">
        <v>127</v>
      </c>
      <c r="B419" s="1" t="s">
        <v>72</v>
      </c>
      <c r="C419" s="16" t="s">
        <v>34</v>
      </c>
      <c r="D419" s="16">
        <v>1</v>
      </c>
      <c r="E419" s="14"/>
      <c r="F419" s="11"/>
      <c r="G419" s="11"/>
    </row>
    <row r="420" spans="1:7" ht="30" thickTop="1" thickBot="1" x14ac:dyDescent="0.35">
      <c r="A420" s="7" t="s">
        <v>19</v>
      </c>
      <c r="B420" s="8" t="s">
        <v>20</v>
      </c>
      <c r="C420" s="8" t="s">
        <v>17</v>
      </c>
      <c r="D420" s="8" t="s">
        <v>21</v>
      </c>
      <c r="E420" s="8" t="s">
        <v>22</v>
      </c>
      <c r="F420" s="8" t="s">
        <v>23</v>
      </c>
      <c r="G420" s="10" t="s">
        <v>24</v>
      </c>
    </row>
    <row r="421" spans="1:7" ht="15" thickTop="1" x14ac:dyDescent="0.3">
      <c r="A421" s="11"/>
      <c r="B421" s="17" t="s">
        <v>25</v>
      </c>
      <c r="C421" s="18"/>
      <c r="D421" s="18"/>
      <c r="E421" s="18"/>
      <c r="F421" s="18"/>
      <c r="G421" s="19"/>
    </row>
    <row r="422" spans="1:7" ht="29.4" thickBot="1" x14ac:dyDescent="0.35">
      <c r="A422" s="20" t="s">
        <v>26</v>
      </c>
      <c r="B422" s="21" t="s">
        <v>37</v>
      </c>
      <c r="C422" s="21" t="s">
        <v>27</v>
      </c>
      <c r="D422" s="21">
        <v>14.768000000000001</v>
      </c>
      <c r="E422" s="22">
        <v>23.43</v>
      </c>
      <c r="F422" s="23">
        <f>PRODUCT(D422:E422)</f>
        <v>346.01424000000003</v>
      </c>
      <c r="G422" s="19"/>
    </row>
    <row r="423" spans="1:7" ht="15.6" thickTop="1" thickBot="1" x14ac:dyDescent="0.35">
      <c r="A423" s="24">
        <v>1</v>
      </c>
      <c r="B423" s="39" t="s">
        <v>28</v>
      </c>
      <c r="C423" s="40"/>
      <c r="D423" s="40"/>
      <c r="E423" s="41"/>
      <c r="F423" s="25">
        <f>SUM(F422:F422)</f>
        <v>346.01424000000003</v>
      </c>
      <c r="G423" s="26">
        <f>SUM(F423/F428)</f>
        <v>0.82815734989648027</v>
      </c>
    </row>
    <row r="424" spans="1:7" ht="15.6" thickTop="1" thickBot="1" x14ac:dyDescent="0.35">
      <c r="A424" s="27" t="s">
        <v>29</v>
      </c>
      <c r="B424" s="39" t="s">
        <v>35</v>
      </c>
      <c r="C424" s="40"/>
      <c r="D424" s="40"/>
      <c r="E424" s="41"/>
      <c r="F424" s="28">
        <f>SUM(F423)</f>
        <v>346.01424000000003</v>
      </c>
      <c r="G424" s="2"/>
    </row>
    <row r="425" spans="1:7" ht="15.6" thickTop="1" thickBot="1" x14ac:dyDescent="0.35">
      <c r="A425" s="29">
        <v>2</v>
      </c>
      <c r="B425" s="42" t="s">
        <v>30</v>
      </c>
      <c r="C425" s="43"/>
      <c r="D425" s="43"/>
      <c r="E425" s="44"/>
      <c r="F425" s="28">
        <f>SUM(F424)*15%</f>
        <v>51.902136000000006</v>
      </c>
      <c r="G425" s="26">
        <f>SUM(F425/F428)</f>
        <v>0.12422360248447205</v>
      </c>
    </row>
    <row r="426" spans="1:7" ht="15.6" thickTop="1" thickBot="1" x14ac:dyDescent="0.35">
      <c r="A426" s="27" t="s">
        <v>31</v>
      </c>
      <c r="B426" s="39" t="s">
        <v>36</v>
      </c>
      <c r="C426" s="40"/>
      <c r="D426" s="40"/>
      <c r="E426" s="41"/>
      <c r="F426" s="30">
        <f>SUM(F424:F425)</f>
        <v>397.91637600000001</v>
      </c>
      <c r="G426" s="14"/>
    </row>
    <row r="427" spans="1:7" ht="15.6" thickTop="1" thickBot="1" x14ac:dyDescent="0.35">
      <c r="A427" s="29">
        <v>3</v>
      </c>
      <c r="B427" s="42" t="s">
        <v>70</v>
      </c>
      <c r="C427" s="43"/>
      <c r="D427" s="43"/>
      <c r="E427" s="44"/>
      <c r="F427" s="28">
        <f>SUM(F426)*5%</f>
        <v>19.895818800000001</v>
      </c>
      <c r="G427" s="26">
        <f>SUM(F427/F428)</f>
        <v>4.7619047619047616E-2</v>
      </c>
    </row>
    <row r="428" spans="1:7" ht="15.6" thickTop="1" thickBot="1" x14ac:dyDescent="0.35">
      <c r="A428" s="27" t="s">
        <v>32</v>
      </c>
      <c r="B428" s="39" t="s">
        <v>33</v>
      </c>
      <c r="C428" s="40"/>
      <c r="D428" s="40"/>
      <c r="E428" s="41"/>
      <c r="F428" s="30">
        <f>SUM(F426+F427)</f>
        <v>417.81219480000004</v>
      </c>
      <c r="G428" s="31">
        <f>SUM(G423,G425,G427)</f>
        <v>1</v>
      </c>
    </row>
    <row r="429" spans="1:7" ht="15.6" thickTop="1" thickBot="1" x14ac:dyDescent="0.35"/>
    <row r="430" spans="1:7" ht="30" thickTop="1" thickBot="1" x14ac:dyDescent="0.35">
      <c r="A430" s="7" t="s">
        <v>15</v>
      </c>
      <c r="B430" s="8" t="s">
        <v>16</v>
      </c>
      <c r="C430" s="9" t="s">
        <v>17</v>
      </c>
      <c r="D430" s="10" t="s">
        <v>18</v>
      </c>
      <c r="E430" s="11"/>
      <c r="F430" s="11"/>
      <c r="G430" s="11"/>
    </row>
    <row r="431" spans="1:7" ht="15" thickTop="1" x14ac:dyDescent="0.3">
      <c r="A431" s="33" t="s">
        <v>125</v>
      </c>
      <c r="B431" s="4" t="s">
        <v>2</v>
      </c>
      <c r="C431" s="13"/>
      <c r="D431" s="13"/>
      <c r="E431" s="14"/>
      <c r="F431" s="11"/>
      <c r="G431" s="11"/>
    </row>
    <row r="432" spans="1:7" ht="72.599999999999994" thickBot="1" x14ac:dyDescent="0.35">
      <c r="A432" s="35" t="s">
        <v>128</v>
      </c>
      <c r="B432" s="1" t="s">
        <v>73</v>
      </c>
      <c r="C432" s="16" t="s">
        <v>34</v>
      </c>
      <c r="D432" s="16">
        <v>1</v>
      </c>
      <c r="E432" s="14"/>
      <c r="F432" s="11"/>
      <c r="G432" s="11"/>
    </row>
    <row r="433" spans="1:9" ht="30" thickTop="1" thickBot="1" x14ac:dyDescent="0.35">
      <c r="A433" s="7" t="s">
        <v>19</v>
      </c>
      <c r="B433" s="8" t="s">
        <v>20</v>
      </c>
      <c r="C433" s="8" t="s">
        <v>17</v>
      </c>
      <c r="D433" s="8" t="s">
        <v>21</v>
      </c>
      <c r="E433" s="8" t="s">
        <v>22</v>
      </c>
      <c r="F433" s="8" t="s">
        <v>23</v>
      </c>
      <c r="G433" s="10" t="s">
        <v>24</v>
      </c>
    </row>
    <row r="434" spans="1:9" ht="15" thickTop="1" x14ac:dyDescent="0.3">
      <c r="A434" s="11"/>
      <c r="B434" s="17" t="s">
        <v>25</v>
      </c>
      <c r="C434" s="18"/>
      <c r="D434" s="18"/>
      <c r="E434" s="18"/>
      <c r="F434" s="18"/>
      <c r="G434" s="19"/>
    </row>
    <row r="435" spans="1:9" ht="29.4" thickBot="1" x14ac:dyDescent="0.35">
      <c r="A435" s="20" t="s">
        <v>26</v>
      </c>
      <c r="B435" s="21" t="s">
        <v>37</v>
      </c>
      <c r="C435" s="21" t="s">
        <v>27</v>
      </c>
      <c r="D435" s="21">
        <v>16.364999999999998</v>
      </c>
      <c r="E435" s="22">
        <v>23.43</v>
      </c>
      <c r="F435" s="23">
        <f>PRODUCT(D435:E435)</f>
        <v>383.43194999999997</v>
      </c>
      <c r="G435" s="19"/>
    </row>
    <row r="436" spans="1:9" ht="15.6" thickTop="1" thickBot="1" x14ac:dyDescent="0.35">
      <c r="A436" s="24">
        <v>1</v>
      </c>
      <c r="B436" s="39" t="s">
        <v>28</v>
      </c>
      <c r="C436" s="40"/>
      <c r="D436" s="40"/>
      <c r="E436" s="41"/>
      <c r="F436" s="25">
        <f>SUM(F435:F435)</f>
        <v>383.43194999999997</v>
      </c>
      <c r="G436" s="26">
        <f>SUM(F436/F440)</f>
        <v>0.86956521739130432</v>
      </c>
    </row>
    <row r="437" spans="1:9" ht="15.6" thickTop="1" thickBot="1" x14ac:dyDescent="0.35">
      <c r="A437" s="27" t="s">
        <v>29</v>
      </c>
      <c r="B437" s="39" t="s">
        <v>35</v>
      </c>
      <c r="C437" s="40"/>
      <c r="D437" s="40"/>
      <c r="E437" s="41"/>
      <c r="F437" s="28">
        <f>SUM(F436)</f>
        <v>383.43194999999997</v>
      </c>
      <c r="G437" s="2"/>
    </row>
    <row r="438" spans="1:9" ht="15.6" thickTop="1" thickBot="1" x14ac:dyDescent="0.35">
      <c r="A438" s="29">
        <v>2</v>
      </c>
      <c r="B438" s="42" t="s">
        <v>30</v>
      </c>
      <c r="C438" s="43"/>
      <c r="D438" s="43"/>
      <c r="E438" s="44"/>
      <c r="F438" s="28">
        <f>SUM(F437)*15%</f>
        <v>57.514792499999992</v>
      </c>
      <c r="G438" s="26">
        <f>SUM(F438/F440)</f>
        <v>0.13043478260869565</v>
      </c>
    </row>
    <row r="439" spans="1:9" ht="15.6" thickTop="1" thickBot="1" x14ac:dyDescent="0.35">
      <c r="A439" s="27" t="s">
        <v>31</v>
      </c>
      <c r="B439" s="39" t="s">
        <v>36</v>
      </c>
      <c r="C439" s="40"/>
      <c r="D439" s="40"/>
      <c r="E439" s="41"/>
      <c r="F439" s="30">
        <f>SUM(F437:F438)</f>
        <v>440.94674249999997</v>
      </c>
      <c r="G439" s="14"/>
    </row>
    <row r="440" spans="1:9" ht="15.6" thickTop="1" thickBot="1" x14ac:dyDescent="0.35">
      <c r="A440" s="27" t="s">
        <v>32</v>
      </c>
      <c r="B440" s="39" t="s">
        <v>33</v>
      </c>
      <c r="C440" s="40"/>
      <c r="D440" s="40"/>
      <c r="E440" s="41"/>
      <c r="F440" s="30">
        <f>SUM(F439)</f>
        <v>440.94674249999997</v>
      </c>
      <c r="G440" s="31">
        <f>SUM(G436,G438)</f>
        <v>1</v>
      </c>
      <c r="I440" s="34"/>
    </row>
    <row r="441" spans="1:9" ht="15.6" thickTop="1" thickBot="1" x14ac:dyDescent="0.35"/>
    <row r="442" spans="1:9" ht="30" thickTop="1" thickBot="1" x14ac:dyDescent="0.35">
      <c r="A442" s="7" t="s">
        <v>15</v>
      </c>
      <c r="B442" s="8" t="s">
        <v>16</v>
      </c>
      <c r="C442" s="9" t="s">
        <v>17</v>
      </c>
      <c r="D442" s="10" t="s">
        <v>18</v>
      </c>
      <c r="E442" s="11"/>
      <c r="F442" s="11"/>
      <c r="G442" s="11"/>
    </row>
    <row r="443" spans="1:9" ht="15" thickTop="1" x14ac:dyDescent="0.3">
      <c r="A443" s="33" t="s">
        <v>125</v>
      </c>
      <c r="B443" s="4" t="s">
        <v>2</v>
      </c>
      <c r="C443" s="13"/>
      <c r="D443" s="13"/>
      <c r="E443" s="14"/>
      <c r="F443" s="11"/>
      <c r="G443" s="11"/>
    </row>
    <row r="444" spans="1:9" ht="72.599999999999994" thickBot="1" x14ac:dyDescent="0.35">
      <c r="A444" s="35" t="s">
        <v>129</v>
      </c>
      <c r="B444" s="1" t="s">
        <v>74</v>
      </c>
      <c r="C444" s="16" t="s">
        <v>34</v>
      </c>
      <c r="D444" s="16">
        <v>1</v>
      </c>
      <c r="E444" s="14"/>
      <c r="F444" s="11"/>
      <c r="G444" s="11"/>
    </row>
    <row r="445" spans="1:9" ht="30" thickTop="1" thickBot="1" x14ac:dyDescent="0.35">
      <c r="A445" s="7" t="s">
        <v>19</v>
      </c>
      <c r="B445" s="8" t="s">
        <v>20</v>
      </c>
      <c r="C445" s="8" t="s">
        <v>17</v>
      </c>
      <c r="D445" s="8" t="s">
        <v>21</v>
      </c>
      <c r="E445" s="8" t="s">
        <v>22</v>
      </c>
      <c r="F445" s="8" t="s">
        <v>23</v>
      </c>
      <c r="G445" s="10" t="s">
        <v>24</v>
      </c>
    </row>
    <row r="446" spans="1:9" ht="15" thickTop="1" x14ac:dyDescent="0.3">
      <c r="A446" s="11"/>
      <c r="B446" s="17" t="s">
        <v>25</v>
      </c>
      <c r="C446" s="18"/>
      <c r="D446" s="18"/>
      <c r="E446" s="18"/>
      <c r="F446" s="18"/>
      <c r="G446" s="19"/>
    </row>
    <row r="447" spans="1:9" ht="29.4" thickBot="1" x14ac:dyDescent="0.35">
      <c r="A447" s="20" t="s">
        <v>26</v>
      </c>
      <c r="B447" s="21" t="s">
        <v>37</v>
      </c>
      <c r="C447" s="21" t="s">
        <v>27</v>
      </c>
      <c r="D447" s="21">
        <v>16.364999999999998</v>
      </c>
      <c r="E447" s="22">
        <v>23.43</v>
      </c>
      <c r="F447" s="23">
        <f>PRODUCT(D447:E447)</f>
        <v>383.43194999999997</v>
      </c>
      <c r="G447" s="19"/>
    </row>
    <row r="448" spans="1:9" ht="15.6" thickTop="1" thickBot="1" x14ac:dyDescent="0.35">
      <c r="A448" s="24">
        <v>1</v>
      </c>
      <c r="B448" s="39" t="s">
        <v>28</v>
      </c>
      <c r="C448" s="40"/>
      <c r="D448" s="40"/>
      <c r="E448" s="41"/>
      <c r="F448" s="25">
        <f>SUM(F447:F447)</f>
        <v>383.43194999999997</v>
      </c>
      <c r="G448" s="26">
        <f>SUM(F448/F453)</f>
        <v>0.82815734989648027</v>
      </c>
    </row>
    <row r="449" spans="1:7" ht="15.6" thickTop="1" thickBot="1" x14ac:dyDescent="0.35">
      <c r="A449" s="27" t="s">
        <v>29</v>
      </c>
      <c r="B449" s="39" t="s">
        <v>35</v>
      </c>
      <c r="C449" s="40"/>
      <c r="D449" s="40"/>
      <c r="E449" s="41"/>
      <c r="F449" s="28">
        <f>SUM(F448)</f>
        <v>383.43194999999997</v>
      </c>
      <c r="G449" s="2"/>
    </row>
    <row r="450" spans="1:7" ht="15.6" thickTop="1" thickBot="1" x14ac:dyDescent="0.35">
      <c r="A450" s="29">
        <v>2</v>
      </c>
      <c r="B450" s="42" t="s">
        <v>30</v>
      </c>
      <c r="C450" s="43"/>
      <c r="D450" s="43"/>
      <c r="E450" s="44"/>
      <c r="F450" s="28">
        <f>SUM(F449)*15%</f>
        <v>57.514792499999992</v>
      </c>
      <c r="G450" s="26">
        <f>SUM(F450/F453)</f>
        <v>0.12422360248447203</v>
      </c>
    </row>
    <row r="451" spans="1:7" ht="15.6" thickTop="1" thickBot="1" x14ac:dyDescent="0.35">
      <c r="A451" s="27" t="s">
        <v>31</v>
      </c>
      <c r="B451" s="39" t="s">
        <v>36</v>
      </c>
      <c r="C451" s="40"/>
      <c r="D451" s="40"/>
      <c r="E451" s="41"/>
      <c r="F451" s="30">
        <f>SUM(F449:F450)</f>
        <v>440.94674249999997</v>
      </c>
      <c r="G451" s="14"/>
    </row>
    <row r="452" spans="1:7" ht="15.6" thickTop="1" thickBot="1" x14ac:dyDescent="0.35">
      <c r="A452" s="29">
        <v>3</v>
      </c>
      <c r="B452" s="42" t="s">
        <v>70</v>
      </c>
      <c r="C452" s="43"/>
      <c r="D452" s="43"/>
      <c r="E452" s="44"/>
      <c r="F452" s="28">
        <f>SUM(F451)*5%</f>
        <v>22.047337124999999</v>
      </c>
      <c r="G452" s="26">
        <f>SUM(F452/F453)</f>
        <v>4.7619047619047616E-2</v>
      </c>
    </row>
    <row r="453" spans="1:7" ht="15.6" thickTop="1" thickBot="1" x14ac:dyDescent="0.35">
      <c r="A453" s="27" t="s">
        <v>32</v>
      </c>
      <c r="B453" s="39" t="s">
        <v>33</v>
      </c>
      <c r="C453" s="40"/>
      <c r="D453" s="40"/>
      <c r="E453" s="41"/>
      <c r="F453" s="30">
        <f>SUM(F451+F452)</f>
        <v>462.99407962499998</v>
      </c>
      <c r="G453" s="31">
        <f>SUM(G448,G450,G452)</f>
        <v>1</v>
      </c>
    </row>
    <row r="454" spans="1:7" ht="15.6" thickTop="1" thickBot="1" x14ac:dyDescent="0.35"/>
    <row r="455" spans="1:7" ht="30" thickTop="1" thickBot="1" x14ac:dyDescent="0.35">
      <c r="A455" s="7" t="s">
        <v>15</v>
      </c>
      <c r="B455" s="8" t="s">
        <v>16</v>
      </c>
      <c r="C455" s="9" t="s">
        <v>17</v>
      </c>
      <c r="D455" s="10" t="s">
        <v>18</v>
      </c>
      <c r="E455" s="11"/>
      <c r="F455" s="11"/>
      <c r="G455" s="11"/>
    </row>
    <row r="456" spans="1:7" ht="15" thickTop="1" x14ac:dyDescent="0.3">
      <c r="A456" s="33" t="s">
        <v>130</v>
      </c>
      <c r="B456" s="4" t="s">
        <v>3</v>
      </c>
      <c r="C456" s="13"/>
      <c r="D456" s="13"/>
      <c r="E456" s="14"/>
      <c r="F456" s="11"/>
      <c r="G456" s="11"/>
    </row>
    <row r="457" spans="1:7" ht="72.599999999999994" thickBot="1" x14ac:dyDescent="0.35">
      <c r="A457" s="35" t="s">
        <v>131</v>
      </c>
      <c r="B457" s="1" t="s">
        <v>71</v>
      </c>
      <c r="C457" s="16" t="s">
        <v>34</v>
      </c>
      <c r="D457" s="16">
        <v>1</v>
      </c>
      <c r="E457" s="14"/>
      <c r="F457" s="11"/>
      <c r="G457" s="11"/>
    </row>
    <row r="458" spans="1:7" ht="30" thickTop="1" thickBot="1" x14ac:dyDescent="0.35">
      <c r="A458" s="7" t="s">
        <v>19</v>
      </c>
      <c r="B458" s="8" t="s">
        <v>20</v>
      </c>
      <c r="C458" s="8" t="s">
        <v>17</v>
      </c>
      <c r="D458" s="8" t="s">
        <v>21</v>
      </c>
      <c r="E458" s="8" t="s">
        <v>22</v>
      </c>
      <c r="F458" s="8" t="s">
        <v>23</v>
      </c>
      <c r="G458" s="10" t="s">
        <v>24</v>
      </c>
    </row>
    <row r="459" spans="1:7" ht="15" thickTop="1" x14ac:dyDescent="0.3">
      <c r="A459" s="11"/>
      <c r="B459" s="17" t="s">
        <v>25</v>
      </c>
      <c r="C459" s="18"/>
      <c r="D459" s="18"/>
      <c r="E459" s="18"/>
      <c r="F459" s="18"/>
      <c r="G459" s="19"/>
    </row>
    <row r="460" spans="1:7" ht="29.4" thickBot="1" x14ac:dyDescent="0.35">
      <c r="A460" s="20" t="s">
        <v>26</v>
      </c>
      <c r="B460" s="21" t="s">
        <v>37</v>
      </c>
      <c r="C460" s="21" t="s">
        <v>27</v>
      </c>
      <c r="D460" s="21">
        <v>39.088999999999999</v>
      </c>
      <c r="E460" s="22">
        <v>23.43</v>
      </c>
      <c r="F460" s="23">
        <f>PRODUCT(D460:E460)</f>
        <v>915.8552699999999</v>
      </c>
      <c r="G460" s="19"/>
    </row>
    <row r="461" spans="1:7" ht="15.6" thickTop="1" thickBot="1" x14ac:dyDescent="0.35">
      <c r="A461" s="24">
        <v>1</v>
      </c>
      <c r="B461" s="39" t="s">
        <v>28</v>
      </c>
      <c r="C461" s="40"/>
      <c r="D461" s="40"/>
      <c r="E461" s="41"/>
      <c r="F461" s="25">
        <f>SUM(F460:F460)</f>
        <v>915.8552699999999</v>
      </c>
      <c r="G461" s="26">
        <f>SUM(F461/F465)</f>
        <v>0.86956521739130443</v>
      </c>
    </row>
    <row r="462" spans="1:7" ht="15.6" thickTop="1" thickBot="1" x14ac:dyDescent="0.35">
      <c r="A462" s="27" t="s">
        <v>29</v>
      </c>
      <c r="B462" s="39" t="s">
        <v>35</v>
      </c>
      <c r="C462" s="40"/>
      <c r="D462" s="40"/>
      <c r="E462" s="41"/>
      <c r="F462" s="28">
        <f>SUM(F461)</f>
        <v>915.8552699999999</v>
      </c>
      <c r="G462" s="2"/>
    </row>
    <row r="463" spans="1:7" ht="15.6" thickTop="1" thickBot="1" x14ac:dyDescent="0.35">
      <c r="A463" s="29">
        <v>2</v>
      </c>
      <c r="B463" s="42" t="s">
        <v>30</v>
      </c>
      <c r="C463" s="43"/>
      <c r="D463" s="43"/>
      <c r="E463" s="44"/>
      <c r="F463" s="28">
        <f>SUM(F462)*15%</f>
        <v>137.37829049999999</v>
      </c>
      <c r="G463" s="26">
        <f>SUM(F463/F465)</f>
        <v>0.13043478260869568</v>
      </c>
    </row>
    <row r="464" spans="1:7" ht="15.6" thickTop="1" thickBot="1" x14ac:dyDescent="0.35">
      <c r="A464" s="27" t="s">
        <v>31</v>
      </c>
      <c r="B464" s="39" t="s">
        <v>36</v>
      </c>
      <c r="C464" s="40"/>
      <c r="D464" s="40"/>
      <c r="E464" s="41"/>
      <c r="F464" s="30">
        <f>SUM(F462:F463)</f>
        <v>1053.2335604999998</v>
      </c>
      <c r="G464" s="14"/>
    </row>
    <row r="465" spans="1:9" ht="15.6" thickTop="1" thickBot="1" x14ac:dyDescent="0.35">
      <c r="A465" s="27" t="s">
        <v>32</v>
      </c>
      <c r="B465" s="39" t="s">
        <v>33</v>
      </c>
      <c r="C465" s="40"/>
      <c r="D465" s="40"/>
      <c r="E465" s="41"/>
      <c r="F465" s="30">
        <f>SUM(F464)</f>
        <v>1053.2335604999998</v>
      </c>
      <c r="G465" s="31">
        <f>SUM(G461,G463)</f>
        <v>1</v>
      </c>
      <c r="I465" s="34"/>
    </row>
    <row r="466" spans="1:9" ht="15.6" thickTop="1" thickBot="1" x14ac:dyDescent="0.35"/>
    <row r="467" spans="1:9" ht="30" thickTop="1" thickBot="1" x14ac:dyDescent="0.35">
      <c r="A467" s="7" t="s">
        <v>15</v>
      </c>
      <c r="B467" s="8" t="s">
        <v>16</v>
      </c>
      <c r="C467" s="9" t="s">
        <v>17</v>
      </c>
      <c r="D467" s="10" t="s">
        <v>18</v>
      </c>
      <c r="E467" s="11"/>
      <c r="F467" s="11"/>
      <c r="G467" s="11"/>
    </row>
    <row r="468" spans="1:9" ht="15" thickTop="1" x14ac:dyDescent="0.3">
      <c r="A468" s="33" t="s">
        <v>130</v>
      </c>
      <c r="B468" s="4" t="s">
        <v>3</v>
      </c>
      <c r="C468" s="13"/>
      <c r="D468" s="13"/>
      <c r="E468" s="14"/>
      <c r="F468" s="11"/>
      <c r="G468" s="11"/>
    </row>
    <row r="469" spans="1:9" ht="72.599999999999994" thickBot="1" x14ac:dyDescent="0.35">
      <c r="A469" s="35" t="s">
        <v>132</v>
      </c>
      <c r="B469" s="1" t="s">
        <v>72</v>
      </c>
      <c r="C469" s="16" t="s">
        <v>34</v>
      </c>
      <c r="D469" s="16">
        <v>1</v>
      </c>
      <c r="E469" s="14"/>
      <c r="F469" s="11"/>
      <c r="G469" s="11"/>
    </row>
    <row r="470" spans="1:9" ht="30" thickTop="1" thickBot="1" x14ac:dyDescent="0.35">
      <c r="A470" s="7" t="s">
        <v>19</v>
      </c>
      <c r="B470" s="8" t="s">
        <v>20</v>
      </c>
      <c r="C470" s="8" t="s">
        <v>17</v>
      </c>
      <c r="D470" s="8" t="s">
        <v>21</v>
      </c>
      <c r="E470" s="8" t="s">
        <v>22</v>
      </c>
      <c r="F470" s="8" t="s">
        <v>23</v>
      </c>
      <c r="G470" s="10" t="s">
        <v>24</v>
      </c>
    </row>
    <row r="471" spans="1:9" ht="15" thickTop="1" x14ac:dyDescent="0.3">
      <c r="A471" s="11"/>
      <c r="B471" s="17" t="s">
        <v>25</v>
      </c>
      <c r="C471" s="18"/>
      <c r="D471" s="18"/>
      <c r="E471" s="18"/>
      <c r="F471" s="18"/>
      <c r="G471" s="19"/>
    </row>
    <row r="472" spans="1:9" ht="29.4" thickBot="1" x14ac:dyDescent="0.35">
      <c r="A472" s="20" t="s">
        <v>26</v>
      </c>
      <c r="B472" s="21" t="s">
        <v>37</v>
      </c>
      <c r="C472" s="21" t="s">
        <v>27</v>
      </c>
      <c r="D472" s="21">
        <v>39.088999999999999</v>
      </c>
      <c r="E472" s="22">
        <v>23.43</v>
      </c>
      <c r="F472" s="23">
        <f>PRODUCT(D472:E472)</f>
        <v>915.8552699999999</v>
      </c>
      <c r="G472" s="19"/>
    </row>
    <row r="473" spans="1:9" ht="15.6" thickTop="1" thickBot="1" x14ac:dyDescent="0.35">
      <c r="A473" s="24">
        <v>1</v>
      </c>
      <c r="B473" s="39" t="s">
        <v>28</v>
      </c>
      <c r="C473" s="40"/>
      <c r="D473" s="40"/>
      <c r="E473" s="41"/>
      <c r="F473" s="25">
        <f>SUM(F472:F472)</f>
        <v>915.8552699999999</v>
      </c>
      <c r="G473" s="26">
        <f>SUM(F473/F478)</f>
        <v>0.82815734989648049</v>
      </c>
    </row>
    <row r="474" spans="1:9" ht="15.6" thickTop="1" thickBot="1" x14ac:dyDescent="0.35">
      <c r="A474" s="27" t="s">
        <v>29</v>
      </c>
      <c r="B474" s="39" t="s">
        <v>35</v>
      </c>
      <c r="C474" s="40"/>
      <c r="D474" s="40"/>
      <c r="E474" s="41"/>
      <c r="F474" s="28">
        <f>SUM(F473)</f>
        <v>915.8552699999999</v>
      </c>
      <c r="G474" s="2"/>
    </row>
    <row r="475" spans="1:9" ht="15.6" thickTop="1" thickBot="1" x14ac:dyDescent="0.35">
      <c r="A475" s="29">
        <v>2</v>
      </c>
      <c r="B475" s="42" t="s">
        <v>30</v>
      </c>
      <c r="C475" s="43"/>
      <c r="D475" s="43"/>
      <c r="E475" s="44"/>
      <c r="F475" s="28">
        <f>SUM(F474)*15%</f>
        <v>137.37829049999999</v>
      </c>
      <c r="G475" s="26">
        <f>SUM(F475/F478)</f>
        <v>0.12422360248447208</v>
      </c>
    </row>
    <row r="476" spans="1:9" ht="15.6" thickTop="1" thickBot="1" x14ac:dyDescent="0.35">
      <c r="A476" s="27" t="s">
        <v>31</v>
      </c>
      <c r="B476" s="39" t="s">
        <v>36</v>
      </c>
      <c r="C476" s="40"/>
      <c r="D476" s="40"/>
      <c r="E476" s="41"/>
      <c r="F476" s="30">
        <f>SUM(F474:F475)</f>
        <v>1053.2335604999998</v>
      </c>
      <c r="G476" s="14"/>
    </row>
    <row r="477" spans="1:9" ht="15.6" thickTop="1" thickBot="1" x14ac:dyDescent="0.35">
      <c r="A477" s="29">
        <v>3</v>
      </c>
      <c r="B477" s="42" t="s">
        <v>70</v>
      </c>
      <c r="C477" s="43"/>
      <c r="D477" s="43"/>
      <c r="E477" s="44"/>
      <c r="F477" s="28">
        <f>SUM(F476)*5%</f>
        <v>52.661678024999993</v>
      </c>
      <c r="G477" s="26">
        <f>SUM(F477/F478)</f>
        <v>4.7619047619047623E-2</v>
      </c>
    </row>
    <row r="478" spans="1:9" ht="15.6" thickTop="1" thickBot="1" x14ac:dyDescent="0.35">
      <c r="A478" s="27" t="s">
        <v>32</v>
      </c>
      <c r="B478" s="39" t="s">
        <v>33</v>
      </c>
      <c r="C478" s="40"/>
      <c r="D478" s="40"/>
      <c r="E478" s="41"/>
      <c r="F478" s="30">
        <f>SUM(F476+F477)</f>
        <v>1105.8952385249997</v>
      </c>
      <c r="G478" s="31">
        <f>SUM(G473,G475,G477)</f>
        <v>1.0000000000000002</v>
      </c>
    </row>
    <row r="479" spans="1:9" ht="15.6" thickTop="1" thickBot="1" x14ac:dyDescent="0.35"/>
    <row r="480" spans="1:9" ht="30" thickTop="1" thickBot="1" x14ac:dyDescent="0.35">
      <c r="A480" s="7" t="s">
        <v>15</v>
      </c>
      <c r="B480" s="8" t="s">
        <v>16</v>
      </c>
      <c r="C480" s="9" t="s">
        <v>17</v>
      </c>
      <c r="D480" s="10" t="s">
        <v>18</v>
      </c>
      <c r="E480" s="11"/>
      <c r="F480" s="11"/>
      <c r="G480" s="11"/>
    </row>
    <row r="481" spans="1:9" ht="15" thickTop="1" x14ac:dyDescent="0.3">
      <c r="A481" s="33" t="s">
        <v>130</v>
      </c>
      <c r="B481" s="4" t="s">
        <v>3</v>
      </c>
      <c r="C481" s="13"/>
      <c r="D481" s="13"/>
      <c r="E481" s="14"/>
      <c r="F481" s="11"/>
      <c r="G481" s="11"/>
    </row>
    <row r="482" spans="1:9" ht="72.599999999999994" thickBot="1" x14ac:dyDescent="0.35">
      <c r="A482" s="35" t="s">
        <v>133</v>
      </c>
      <c r="B482" s="1" t="s">
        <v>73</v>
      </c>
      <c r="C482" s="16" t="s">
        <v>34</v>
      </c>
      <c r="D482" s="16">
        <v>1</v>
      </c>
      <c r="E482" s="14"/>
      <c r="F482" s="11"/>
      <c r="G482" s="11"/>
    </row>
    <row r="483" spans="1:9" ht="30" thickTop="1" thickBot="1" x14ac:dyDescent="0.35">
      <c r="A483" s="7" t="s">
        <v>19</v>
      </c>
      <c r="B483" s="8" t="s">
        <v>20</v>
      </c>
      <c r="C483" s="8" t="s">
        <v>17</v>
      </c>
      <c r="D483" s="8" t="s">
        <v>21</v>
      </c>
      <c r="E483" s="8" t="s">
        <v>22</v>
      </c>
      <c r="F483" s="8" t="s">
        <v>23</v>
      </c>
      <c r="G483" s="10" t="s">
        <v>24</v>
      </c>
    </row>
    <row r="484" spans="1:9" ht="15" thickTop="1" x14ac:dyDescent="0.3">
      <c r="A484" s="11"/>
      <c r="B484" s="17" t="s">
        <v>25</v>
      </c>
      <c r="C484" s="18"/>
      <c r="D484" s="18"/>
      <c r="E484" s="18"/>
      <c r="F484" s="18"/>
      <c r="G484" s="19"/>
    </row>
    <row r="485" spans="1:9" ht="29.4" thickBot="1" x14ac:dyDescent="0.35">
      <c r="A485" s="20" t="s">
        <v>26</v>
      </c>
      <c r="B485" s="21" t="s">
        <v>37</v>
      </c>
      <c r="C485" s="21" t="s">
        <v>27</v>
      </c>
      <c r="D485" s="21">
        <v>43.317</v>
      </c>
      <c r="E485" s="22">
        <v>23.43</v>
      </c>
      <c r="F485" s="23">
        <f>PRODUCT(D485:E485)</f>
        <v>1014.91731</v>
      </c>
      <c r="G485" s="19"/>
    </row>
    <row r="486" spans="1:9" ht="15.6" thickTop="1" thickBot="1" x14ac:dyDescent="0.35">
      <c r="A486" s="24">
        <v>1</v>
      </c>
      <c r="B486" s="39" t="s">
        <v>28</v>
      </c>
      <c r="C486" s="40"/>
      <c r="D486" s="40"/>
      <c r="E486" s="41"/>
      <c r="F486" s="25">
        <f>SUM(F485:F485)</f>
        <v>1014.91731</v>
      </c>
      <c r="G486" s="26">
        <f>SUM(F486/F490)</f>
        <v>0.86956521739130443</v>
      </c>
    </row>
    <row r="487" spans="1:9" ht="15.6" thickTop="1" thickBot="1" x14ac:dyDescent="0.35">
      <c r="A487" s="27" t="s">
        <v>29</v>
      </c>
      <c r="B487" s="39" t="s">
        <v>35</v>
      </c>
      <c r="C487" s="40"/>
      <c r="D487" s="40"/>
      <c r="E487" s="41"/>
      <c r="F487" s="28">
        <f>SUM(F486)</f>
        <v>1014.91731</v>
      </c>
      <c r="G487" s="2"/>
    </row>
    <row r="488" spans="1:9" ht="15.6" thickTop="1" thickBot="1" x14ac:dyDescent="0.35">
      <c r="A488" s="29">
        <v>2</v>
      </c>
      <c r="B488" s="42" t="s">
        <v>30</v>
      </c>
      <c r="C488" s="43"/>
      <c r="D488" s="43"/>
      <c r="E488" s="44"/>
      <c r="F488" s="28">
        <f>SUM(F487)*15%</f>
        <v>152.2375965</v>
      </c>
      <c r="G488" s="26">
        <f>SUM(F488/F490)</f>
        <v>0.13043478260869565</v>
      </c>
    </row>
    <row r="489" spans="1:9" ht="15.6" thickTop="1" thickBot="1" x14ac:dyDescent="0.35">
      <c r="A489" s="27" t="s">
        <v>31</v>
      </c>
      <c r="B489" s="39" t="s">
        <v>36</v>
      </c>
      <c r="C489" s="40"/>
      <c r="D489" s="40"/>
      <c r="E489" s="41"/>
      <c r="F489" s="30">
        <f>SUM(F487:F488)</f>
        <v>1167.1549064999999</v>
      </c>
      <c r="G489" s="14"/>
    </row>
    <row r="490" spans="1:9" ht="15.6" thickTop="1" thickBot="1" x14ac:dyDescent="0.35">
      <c r="A490" s="27" t="s">
        <v>32</v>
      </c>
      <c r="B490" s="39" t="s">
        <v>33</v>
      </c>
      <c r="C490" s="40"/>
      <c r="D490" s="40"/>
      <c r="E490" s="41"/>
      <c r="F490" s="30">
        <f>SUM(F489)</f>
        <v>1167.1549064999999</v>
      </c>
      <c r="G490" s="31">
        <f>SUM(G486,G488)</f>
        <v>1</v>
      </c>
      <c r="I490" s="34"/>
    </row>
    <row r="491" spans="1:9" ht="15.6" thickTop="1" thickBot="1" x14ac:dyDescent="0.35"/>
    <row r="492" spans="1:9" ht="30" thickTop="1" thickBot="1" x14ac:dyDescent="0.35">
      <c r="A492" s="7" t="s">
        <v>15</v>
      </c>
      <c r="B492" s="8" t="s">
        <v>16</v>
      </c>
      <c r="C492" s="9" t="s">
        <v>17</v>
      </c>
      <c r="D492" s="10" t="s">
        <v>18</v>
      </c>
      <c r="E492" s="11"/>
      <c r="F492" s="11"/>
      <c r="G492" s="11"/>
    </row>
    <row r="493" spans="1:9" ht="15" thickTop="1" x14ac:dyDescent="0.3">
      <c r="A493" s="33" t="s">
        <v>130</v>
      </c>
      <c r="B493" s="4" t="s">
        <v>3</v>
      </c>
      <c r="C493" s="13"/>
      <c r="D493" s="13"/>
      <c r="E493" s="14"/>
      <c r="F493" s="11"/>
      <c r="G493" s="11"/>
    </row>
    <row r="494" spans="1:9" ht="72.599999999999994" thickBot="1" x14ac:dyDescent="0.35">
      <c r="A494" s="35" t="s">
        <v>134</v>
      </c>
      <c r="B494" s="1" t="s">
        <v>74</v>
      </c>
      <c r="C494" s="16" t="s">
        <v>34</v>
      </c>
      <c r="D494" s="16">
        <v>1</v>
      </c>
      <c r="E494" s="14"/>
      <c r="F494" s="11"/>
      <c r="G494" s="11"/>
    </row>
    <row r="495" spans="1:9" ht="30" thickTop="1" thickBot="1" x14ac:dyDescent="0.35">
      <c r="A495" s="7" t="s">
        <v>19</v>
      </c>
      <c r="B495" s="8" t="s">
        <v>20</v>
      </c>
      <c r="C495" s="8" t="s">
        <v>17</v>
      </c>
      <c r="D495" s="8" t="s">
        <v>21</v>
      </c>
      <c r="E495" s="8" t="s">
        <v>22</v>
      </c>
      <c r="F495" s="8" t="s">
        <v>23</v>
      </c>
      <c r="G495" s="10" t="s">
        <v>24</v>
      </c>
    </row>
    <row r="496" spans="1:9" ht="15" thickTop="1" x14ac:dyDescent="0.3">
      <c r="A496" s="11"/>
      <c r="B496" s="17" t="s">
        <v>25</v>
      </c>
      <c r="C496" s="18"/>
      <c r="D496" s="18"/>
      <c r="E496" s="18"/>
      <c r="F496" s="18"/>
      <c r="G496" s="19"/>
    </row>
    <row r="497" spans="1:9" ht="29.4" thickBot="1" x14ac:dyDescent="0.35">
      <c r="A497" s="20" t="s">
        <v>26</v>
      </c>
      <c r="B497" s="21" t="s">
        <v>37</v>
      </c>
      <c r="C497" s="21" t="s">
        <v>27</v>
      </c>
      <c r="D497" s="21">
        <v>43.317</v>
      </c>
      <c r="E497" s="22">
        <v>23.43</v>
      </c>
      <c r="F497" s="23">
        <f>PRODUCT(D497:E497)</f>
        <v>1014.91731</v>
      </c>
      <c r="G497" s="19"/>
    </row>
    <row r="498" spans="1:9" ht="15.6" thickTop="1" thickBot="1" x14ac:dyDescent="0.35">
      <c r="A498" s="24">
        <v>1</v>
      </c>
      <c r="B498" s="39" t="s">
        <v>28</v>
      </c>
      <c r="C498" s="40"/>
      <c r="D498" s="40"/>
      <c r="E498" s="41"/>
      <c r="F498" s="25">
        <f>SUM(F497:F497)</f>
        <v>1014.91731</v>
      </c>
      <c r="G498" s="26">
        <f>SUM(F498/F503)</f>
        <v>0.82815734989648038</v>
      </c>
    </row>
    <row r="499" spans="1:9" ht="15.6" thickTop="1" thickBot="1" x14ac:dyDescent="0.35">
      <c r="A499" s="27" t="s">
        <v>29</v>
      </c>
      <c r="B499" s="39" t="s">
        <v>35</v>
      </c>
      <c r="C499" s="40"/>
      <c r="D499" s="40"/>
      <c r="E499" s="41"/>
      <c r="F499" s="28">
        <f>SUM(F498)</f>
        <v>1014.91731</v>
      </c>
      <c r="G499" s="2"/>
    </row>
    <row r="500" spans="1:9" ht="15.6" thickTop="1" thickBot="1" x14ac:dyDescent="0.35">
      <c r="A500" s="29">
        <v>2</v>
      </c>
      <c r="B500" s="42" t="s">
        <v>30</v>
      </c>
      <c r="C500" s="43"/>
      <c r="D500" s="43"/>
      <c r="E500" s="44"/>
      <c r="F500" s="28">
        <f>SUM(F499)*15%</f>
        <v>152.2375965</v>
      </c>
      <c r="G500" s="26">
        <f>SUM(F500/F503)</f>
        <v>0.12422360248447205</v>
      </c>
    </row>
    <row r="501" spans="1:9" ht="15.6" thickTop="1" thickBot="1" x14ac:dyDescent="0.35">
      <c r="A501" s="27" t="s">
        <v>31</v>
      </c>
      <c r="B501" s="39" t="s">
        <v>36</v>
      </c>
      <c r="C501" s="40"/>
      <c r="D501" s="40"/>
      <c r="E501" s="41"/>
      <c r="F501" s="30">
        <f>SUM(F499:F500)</f>
        <v>1167.1549064999999</v>
      </c>
      <c r="G501" s="14"/>
    </row>
    <row r="502" spans="1:9" ht="15.6" thickTop="1" thickBot="1" x14ac:dyDescent="0.35">
      <c r="A502" s="29">
        <v>3</v>
      </c>
      <c r="B502" s="42" t="s">
        <v>70</v>
      </c>
      <c r="C502" s="43"/>
      <c r="D502" s="43"/>
      <c r="E502" s="44"/>
      <c r="F502" s="28">
        <f>SUM(F501)*5%</f>
        <v>58.357745324999996</v>
      </c>
      <c r="G502" s="26">
        <f>SUM(F502/F503)</f>
        <v>4.7619047619047616E-2</v>
      </c>
    </row>
    <row r="503" spans="1:9" ht="15.6" thickTop="1" thickBot="1" x14ac:dyDescent="0.35">
      <c r="A503" s="27" t="s">
        <v>32</v>
      </c>
      <c r="B503" s="39" t="s">
        <v>33</v>
      </c>
      <c r="C503" s="40"/>
      <c r="D503" s="40"/>
      <c r="E503" s="41"/>
      <c r="F503" s="30">
        <f>SUM(F501+F502)</f>
        <v>1225.5126518249999</v>
      </c>
      <c r="G503" s="31">
        <f>SUM(G498,G500,G502)</f>
        <v>1</v>
      </c>
    </row>
    <row r="504" spans="1:9" ht="15.6" thickTop="1" thickBot="1" x14ac:dyDescent="0.35"/>
    <row r="505" spans="1:9" ht="30" thickTop="1" thickBot="1" x14ac:dyDescent="0.35">
      <c r="A505" s="7" t="s">
        <v>15</v>
      </c>
      <c r="B505" s="8" t="s">
        <v>16</v>
      </c>
      <c r="C505" s="9" t="s">
        <v>17</v>
      </c>
      <c r="D505" s="10" t="s">
        <v>18</v>
      </c>
      <c r="E505" s="11"/>
      <c r="F505" s="11"/>
      <c r="G505" s="11"/>
    </row>
    <row r="506" spans="1:9" ht="58.2" thickTop="1" x14ac:dyDescent="0.3">
      <c r="A506" s="33" t="s">
        <v>135</v>
      </c>
      <c r="B506" s="4" t="s">
        <v>41</v>
      </c>
      <c r="C506" s="13"/>
      <c r="D506" s="13"/>
      <c r="E506" s="14"/>
      <c r="F506" s="11"/>
      <c r="G506" s="11"/>
    </row>
    <row r="507" spans="1:9" ht="72.599999999999994" thickBot="1" x14ac:dyDescent="0.35">
      <c r="A507" s="35" t="s">
        <v>136</v>
      </c>
      <c r="B507" s="1" t="s">
        <v>71</v>
      </c>
      <c r="C507" s="13" t="s">
        <v>34</v>
      </c>
      <c r="D507" s="13">
        <v>1</v>
      </c>
      <c r="E507" s="14"/>
      <c r="F507" s="11"/>
      <c r="G507" s="11"/>
    </row>
    <row r="508" spans="1:9" ht="23.1" customHeight="1" thickTop="1" thickBot="1" x14ac:dyDescent="0.35">
      <c r="A508" s="27" t="s">
        <v>32</v>
      </c>
      <c r="B508" s="39" t="s">
        <v>33</v>
      </c>
      <c r="C508" s="40"/>
      <c r="D508" s="40"/>
      <c r="E508" s="41"/>
      <c r="F508" s="36" t="s">
        <v>4</v>
      </c>
      <c r="G508" s="3"/>
      <c r="I508" s="37"/>
    </row>
    <row r="509" spans="1:9" ht="15.6" thickTop="1" thickBot="1" x14ac:dyDescent="0.35"/>
    <row r="510" spans="1:9" ht="30" thickTop="1" thickBot="1" x14ac:dyDescent="0.35">
      <c r="A510" s="7" t="s">
        <v>15</v>
      </c>
      <c r="B510" s="8" t="s">
        <v>16</v>
      </c>
      <c r="C510" s="9" t="s">
        <v>17</v>
      </c>
      <c r="D510" s="10" t="s">
        <v>18</v>
      </c>
      <c r="E510" s="11"/>
      <c r="F510" s="11"/>
      <c r="G510" s="11"/>
    </row>
    <row r="511" spans="1:9" ht="58.2" thickTop="1" x14ac:dyDescent="0.3">
      <c r="A511" s="33" t="s">
        <v>135</v>
      </c>
      <c r="B511" s="4" t="s">
        <v>41</v>
      </c>
      <c r="C511" s="13"/>
      <c r="D511" s="13"/>
      <c r="E511" s="14"/>
      <c r="F511" s="11"/>
      <c r="G511" s="11"/>
    </row>
    <row r="512" spans="1:9" ht="72.599999999999994" thickBot="1" x14ac:dyDescent="0.35">
      <c r="A512" s="35" t="s">
        <v>137</v>
      </c>
      <c r="B512" s="1" t="s">
        <v>72</v>
      </c>
      <c r="C512" s="13" t="s">
        <v>34</v>
      </c>
      <c r="D512" s="13">
        <v>1</v>
      </c>
      <c r="E512" s="14"/>
      <c r="F512" s="11"/>
      <c r="G512" s="11"/>
    </row>
    <row r="513" spans="1:9" ht="15.6" thickTop="1" thickBot="1" x14ac:dyDescent="0.35">
      <c r="A513" s="27" t="s">
        <v>32</v>
      </c>
      <c r="B513" s="39" t="s">
        <v>33</v>
      </c>
      <c r="C513" s="40"/>
      <c r="D513" s="40"/>
      <c r="E513" s="41"/>
      <c r="F513" s="36" t="s">
        <v>4</v>
      </c>
      <c r="G513" s="3"/>
    </row>
    <row r="514" spans="1:9" ht="15.6" thickTop="1" thickBot="1" x14ac:dyDescent="0.35"/>
    <row r="515" spans="1:9" ht="30" thickTop="1" thickBot="1" x14ac:dyDescent="0.35">
      <c r="A515" s="7" t="s">
        <v>15</v>
      </c>
      <c r="B515" s="8" t="s">
        <v>16</v>
      </c>
      <c r="C515" s="9" t="s">
        <v>17</v>
      </c>
      <c r="D515" s="10" t="s">
        <v>18</v>
      </c>
      <c r="E515" s="11"/>
      <c r="F515" s="11"/>
      <c r="G515" s="11"/>
    </row>
    <row r="516" spans="1:9" ht="58.2" thickTop="1" x14ac:dyDescent="0.3">
      <c r="A516" s="33" t="s">
        <v>135</v>
      </c>
      <c r="B516" s="4" t="s">
        <v>41</v>
      </c>
      <c r="C516" s="13"/>
      <c r="D516" s="13"/>
      <c r="E516" s="14"/>
      <c r="F516" s="11"/>
      <c r="G516" s="11"/>
    </row>
    <row r="517" spans="1:9" ht="72.599999999999994" thickBot="1" x14ac:dyDescent="0.35">
      <c r="A517" s="35" t="s">
        <v>138</v>
      </c>
      <c r="B517" s="1" t="s">
        <v>73</v>
      </c>
      <c r="C517" s="13" t="s">
        <v>34</v>
      </c>
      <c r="D517" s="13">
        <v>1</v>
      </c>
      <c r="E517" s="14"/>
      <c r="F517" s="11"/>
      <c r="G517" s="11"/>
    </row>
    <row r="518" spans="1:9" ht="23.1" customHeight="1" thickTop="1" thickBot="1" x14ac:dyDescent="0.35">
      <c r="A518" s="27" t="s">
        <v>32</v>
      </c>
      <c r="B518" s="39" t="s">
        <v>33</v>
      </c>
      <c r="C518" s="40"/>
      <c r="D518" s="40"/>
      <c r="E518" s="41"/>
      <c r="F518" s="36" t="s">
        <v>4</v>
      </c>
      <c r="G518" s="3"/>
      <c r="I518" s="37"/>
    </row>
    <row r="519" spans="1:9" ht="15.6" thickTop="1" thickBot="1" x14ac:dyDescent="0.35"/>
    <row r="520" spans="1:9" ht="30" thickTop="1" thickBot="1" x14ac:dyDescent="0.35">
      <c r="A520" s="7" t="s">
        <v>15</v>
      </c>
      <c r="B520" s="8" t="s">
        <v>16</v>
      </c>
      <c r="C520" s="9" t="s">
        <v>17</v>
      </c>
      <c r="D520" s="10" t="s">
        <v>18</v>
      </c>
      <c r="E520" s="11"/>
      <c r="F520" s="11"/>
      <c r="G520" s="11"/>
    </row>
    <row r="521" spans="1:9" ht="58.2" thickTop="1" x14ac:dyDescent="0.3">
      <c r="A521" s="33" t="s">
        <v>135</v>
      </c>
      <c r="B521" s="4" t="s">
        <v>41</v>
      </c>
      <c r="C521" s="13"/>
      <c r="D521" s="13"/>
      <c r="E521" s="14"/>
      <c r="F521" s="11"/>
      <c r="G521" s="11"/>
    </row>
    <row r="522" spans="1:9" ht="72.599999999999994" thickBot="1" x14ac:dyDescent="0.35">
      <c r="A522" s="35" t="s">
        <v>139</v>
      </c>
      <c r="B522" s="1" t="s">
        <v>74</v>
      </c>
      <c r="C522" s="13" t="s">
        <v>34</v>
      </c>
      <c r="D522" s="13">
        <v>1</v>
      </c>
      <c r="E522" s="14"/>
      <c r="F522" s="11"/>
      <c r="G522" s="11"/>
    </row>
    <row r="523" spans="1:9" ht="15.6" thickTop="1" thickBot="1" x14ac:dyDescent="0.35">
      <c r="A523" s="27" t="s">
        <v>32</v>
      </c>
      <c r="B523" s="39" t="s">
        <v>33</v>
      </c>
      <c r="C523" s="40"/>
      <c r="D523" s="40"/>
      <c r="E523" s="41"/>
      <c r="F523" s="36" t="s">
        <v>4</v>
      </c>
      <c r="G523" s="3"/>
    </row>
    <row r="524" spans="1:9" ht="15.6" thickTop="1" thickBot="1" x14ac:dyDescent="0.35"/>
    <row r="525" spans="1:9" ht="30" thickTop="1" thickBot="1" x14ac:dyDescent="0.35">
      <c r="A525" s="7" t="s">
        <v>15</v>
      </c>
      <c r="B525" s="8" t="s">
        <v>16</v>
      </c>
      <c r="C525" s="9" t="s">
        <v>17</v>
      </c>
      <c r="D525" s="10" t="s">
        <v>18</v>
      </c>
      <c r="E525" s="11"/>
      <c r="F525" s="11"/>
      <c r="G525" s="11"/>
    </row>
    <row r="526" spans="1:9" ht="262.2" customHeight="1" thickTop="1" x14ac:dyDescent="0.3">
      <c r="A526" s="33" t="s">
        <v>140</v>
      </c>
      <c r="B526" s="4" t="s">
        <v>42</v>
      </c>
      <c r="C526" s="13"/>
      <c r="D526" s="13"/>
      <c r="E526" s="14"/>
      <c r="F526" s="11"/>
      <c r="G526" s="11"/>
    </row>
    <row r="527" spans="1:9" ht="72.599999999999994" thickBot="1" x14ac:dyDescent="0.35">
      <c r="A527" s="35" t="s">
        <v>141</v>
      </c>
      <c r="B527" s="1" t="s">
        <v>71</v>
      </c>
      <c r="C527" s="16" t="s">
        <v>34</v>
      </c>
      <c r="D527" s="16">
        <v>1</v>
      </c>
      <c r="E527" s="14"/>
      <c r="F527" s="11"/>
      <c r="G527" s="11"/>
    </row>
    <row r="528" spans="1:9" ht="30" thickTop="1" thickBot="1" x14ac:dyDescent="0.35">
      <c r="A528" s="7" t="s">
        <v>19</v>
      </c>
      <c r="B528" s="8" t="s">
        <v>20</v>
      </c>
      <c r="C528" s="8" t="s">
        <v>17</v>
      </c>
      <c r="D528" s="8" t="s">
        <v>21</v>
      </c>
      <c r="E528" s="8" t="s">
        <v>22</v>
      </c>
      <c r="F528" s="8" t="s">
        <v>23</v>
      </c>
      <c r="G528" s="10" t="s">
        <v>24</v>
      </c>
    </row>
    <row r="529" spans="1:9" ht="15" thickTop="1" x14ac:dyDescent="0.3">
      <c r="A529" s="11"/>
      <c r="B529" s="17" t="s">
        <v>25</v>
      </c>
      <c r="C529" s="18"/>
      <c r="D529" s="18"/>
      <c r="E529" s="18"/>
      <c r="F529" s="18"/>
      <c r="G529" s="19"/>
    </row>
    <row r="530" spans="1:9" ht="29.4" thickBot="1" x14ac:dyDescent="0.35">
      <c r="A530" s="20" t="s">
        <v>26</v>
      </c>
      <c r="B530" s="21" t="s">
        <v>37</v>
      </c>
      <c r="C530" s="21" t="s">
        <v>27</v>
      </c>
      <c r="D530" s="21">
        <v>86.866</v>
      </c>
      <c r="E530" s="22">
        <v>23.43</v>
      </c>
      <c r="F530" s="23">
        <f>PRODUCT(D530:E530)</f>
        <v>2035.2703799999999</v>
      </c>
      <c r="G530" s="19"/>
    </row>
    <row r="531" spans="1:9" ht="15.6" thickTop="1" thickBot="1" x14ac:dyDescent="0.35">
      <c r="A531" s="24">
        <v>1</v>
      </c>
      <c r="B531" s="39" t="s">
        <v>28</v>
      </c>
      <c r="C531" s="40"/>
      <c r="D531" s="40"/>
      <c r="E531" s="41"/>
      <c r="F531" s="25">
        <f>SUM(F530:F530)</f>
        <v>2035.2703799999999</v>
      </c>
      <c r="G531" s="26">
        <f>SUM(F531/F535)</f>
        <v>0.86956521739130443</v>
      </c>
    </row>
    <row r="532" spans="1:9" ht="15.6" thickTop="1" thickBot="1" x14ac:dyDescent="0.35">
      <c r="A532" s="27" t="s">
        <v>29</v>
      </c>
      <c r="B532" s="39" t="s">
        <v>35</v>
      </c>
      <c r="C532" s="40"/>
      <c r="D532" s="40"/>
      <c r="E532" s="41"/>
      <c r="F532" s="28">
        <f>SUM(F531)</f>
        <v>2035.2703799999999</v>
      </c>
      <c r="G532" s="2"/>
    </row>
    <row r="533" spans="1:9" ht="15.6" thickTop="1" thickBot="1" x14ac:dyDescent="0.35">
      <c r="A533" s="29">
        <v>2</v>
      </c>
      <c r="B533" s="42" t="s">
        <v>30</v>
      </c>
      <c r="C533" s="43"/>
      <c r="D533" s="43"/>
      <c r="E533" s="44"/>
      <c r="F533" s="28">
        <f>SUM(F532)*15%</f>
        <v>305.29055699999998</v>
      </c>
      <c r="G533" s="26">
        <f>SUM(F533/F535)</f>
        <v>0.13043478260869565</v>
      </c>
    </row>
    <row r="534" spans="1:9" ht="15.6" thickTop="1" thickBot="1" x14ac:dyDescent="0.35">
      <c r="A534" s="27" t="s">
        <v>31</v>
      </c>
      <c r="B534" s="39" t="s">
        <v>36</v>
      </c>
      <c r="C534" s="40"/>
      <c r="D534" s="40"/>
      <c r="E534" s="41"/>
      <c r="F534" s="30">
        <f>SUM(F532:F533)</f>
        <v>2340.5609369999997</v>
      </c>
      <c r="G534" s="14"/>
    </row>
    <row r="535" spans="1:9" ht="15.6" thickTop="1" thickBot="1" x14ac:dyDescent="0.35">
      <c r="A535" s="27" t="s">
        <v>32</v>
      </c>
      <c r="B535" s="39" t="s">
        <v>33</v>
      </c>
      <c r="C535" s="40"/>
      <c r="D535" s="40"/>
      <c r="E535" s="41"/>
      <c r="F535" s="30">
        <f>SUM(F534)</f>
        <v>2340.5609369999997</v>
      </c>
      <c r="G535" s="31">
        <f>SUM(G531,G533)</f>
        <v>1</v>
      </c>
      <c r="I535" s="34"/>
    </row>
    <row r="536" spans="1:9" ht="15.6" thickTop="1" thickBot="1" x14ac:dyDescent="0.35"/>
    <row r="537" spans="1:9" ht="30" thickTop="1" thickBot="1" x14ac:dyDescent="0.35">
      <c r="A537" s="7" t="s">
        <v>15</v>
      </c>
      <c r="B537" s="8" t="s">
        <v>16</v>
      </c>
      <c r="C537" s="9" t="s">
        <v>17</v>
      </c>
      <c r="D537" s="10" t="s">
        <v>18</v>
      </c>
      <c r="E537" s="11"/>
      <c r="F537" s="11"/>
      <c r="G537" s="11"/>
    </row>
    <row r="538" spans="1:9" ht="216.6" thickTop="1" x14ac:dyDescent="0.3">
      <c r="A538" s="33" t="s">
        <v>140</v>
      </c>
      <c r="B538" s="4" t="s">
        <v>42</v>
      </c>
      <c r="C538" s="13"/>
      <c r="D538" s="13"/>
      <c r="E538" s="14"/>
      <c r="F538" s="11"/>
      <c r="G538" s="11"/>
    </row>
    <row r="539" spans="1:9" ht="72.599999999999994" thickBot="1" x14ac:dyDescent="0.35">
      <c r="A539" s="35" t="s">
        <v>142</v>
      </c>
      <c r="B539" s="1" t="s">
        <v>72</v>
      </c>
      <c r="C539" s="16" t="s">
        <v>34</v>
      </c>
      <c r="D539" s="16">
        <v>1</v>
      </c>
      <c r="E539" s="14"/>
      <c r="F539" s="11"/>
      <c r="G539" s="11"/>
    </row>
    <row r="540" spans="1:9" ht="30" thickTop="1" thickBot="1" x14ac:dyDescent="0.35">
      <c r="A540" s="7" t="s">
        <v>19</v>
      </c>
      <c r="B540" s="8" t="s">
        <v>20</v>
      </c>
      <c r="C540" s="8" t="s">
        <v>17</v>
      </c>
      <c r="D540" s="8" t="s">
        <v>21</v>
      </c>
      <c r="E540" s="8" t="s">
        <v>22</v>
      </c>
      <c r="F540" s="8" t="s">
        <v>23</v>
      </c>
      <c r="G540" s="10" t="s">
        <v>24</v>
      </c>
    </row>
    <row r="541" spans="1:9" ht="15" thickTop="1" x14ac:dyDescent="0.3">
      <c r="A541" s="11"/>
      <c r="B541" s="17" t="s">
        <v>25</v>
      </c>
      <c r="C541" s="18"/>
      <c r="D541" s="18"/>
      <c r="E541" s="18"/>
      <c r="F541" s="18"/>
      <c r="G541" s="19"/>
    </row>
    <row r="542" spans="1:9" ht="29.4" thickBot="1" x14ac:dyDescent="0.35">
      <c r="A542" s="20" t="s">
        <v>26</v>
      </c>
      <c r="B542" s="21" t="s">
        <v>37</v>
      </c>
      <c r="C542" s="21" t="s">
        <v>27</v>
      </c>
      <c r="D542" s="21">
        <v>86.866</v>
      </c>
      <c r="E542" s="22">
        <v>23.43</v>
      </c>
      <c r="F542" s="23">
        <f>PRODUCT(D542:E542)</f>
        <v>2035.2703799999999</v>
      </c>
      <c r="G542" s="19"/>
    </row>
    <row r="543" spans="1:9" ht="15.6" thickTop="1" thickBot="1" x14ac:dyDescent="0.35">
      <c r="A543" s="24">
        <v>1</v>
      </c>
      <c r="B543" s="39" t="s">
        <v>28</v>
      </c>
      <c r="C543" s="40"/>
      <c r="D543" s="40"/>
      <c r="E543" s="41"/>
      <c r="F543" s="25">
        <f>SUM(F542:F542)</f>
        <v>2035.2703799999999</v>
      </c>
      <c r="G543" s="26">
        <f>SUM(F543/F548)</f>
        <v>0.82815734989648038</v>
      </c>
    </row>
    <row r="544" spans="1:9" ht="15.6" thickTop="1" thickBot="1" x14ac:dyDescent="0.35">
      <c r="A544" s="27" t="s">
        <v>29</v>
      </c>
      <c r="B544" s="39" t="s">
        <v>35</v>
      </c>
      <c r="C544" s="40"/>
      <c r="D544" s="40"/>
      <c r="E544" s="41"/>
      <c r="F544" s="28">
        <f>SUM(F543)</f>
        <v>2035.2703799999999</v>
      </c>
      <c r="G544" s="2"/>
    </row>
    <row r="545" spans="1:9" ht="15.6" thickTop="1" thickBot="1" x14ac:dyDescent="0.35">
      <c r="A545" s="29">
        <v>2</v>
      </c>
      <c r="B545" s="42" t="s">
        <v>30</v>
      </c>
      <c r="C545" s="43"/>
      <c r="D545" s="43"/>
      <c r="E545" s="44"/>
      <c r="F545" s="28">
        <f>SUM(F544)*15%</f>
        <v>305.29055699999998</v>
      </c>
      <c r="G545" s="26">
        <f>SUM(F545/F548)</f>
        <v>0.12422360248447205</v>
      </c>
    </row>
    <row r="546" spans="1:9" ht="15.6" thickTop="1" thickBot="1" x14ac:dyDescent="0.35">
      <c r="A546" s="27" t="s">
        <v>31</v>
      </c>
      <c r="B546" s="39" t="s">
        <v>36</v>
      </c>
      <c r="C546" s="40"/>
      <c r="D546" s="40"/>
      <c r="E546" s="41"/>
      <c r="F546" s="30">
        <f>SUM(F544:F545)</f>
        <v>2340.5609369999997</v>
      </c>
      <c r="G546" s="14"/>
    </row>
    <row r="547" spans="1:9" ht="15.6" thickTop="1" thickBot="1" x14ac:dyDescent="0.35">
      <c r="A547" s="29">
        <v>3</v>
      </c>
      <c r="B547" s="42" t="s">
        <v>70</v>
      </c>
      <c r="C547" s="43"/>
      <c r="D547" s="43"/>
      <c r="E547" s="44"/>
      <c r="F547" s="28">
        <f>SUM(F546)*5%</f>
        <v>117.02804685</v>
      </c>
      <c r="G547" s="26">
        <f>SUM(F547/F548)</f>
        <v>4.7619047619047623E-2</v>
      </c>
    </row>
    <row r="548" spans="1:9" ht="15.6" thickTop="1" thickBot="1" x14ac:dyDescent="0.35">
      <c r="A548" s="27" t="s">
        <v>32</v>
      </c>
      <c r="B548" s="39" t="s">
        <v>33</v>
      </c>
      <c r="C548" s="40"/>
      <c r="D548" s="40"/>
      <c r="E548" s="41"/>
      <c r="F548" s="30">
        <f>SUM(F546+F547)</f>
        <v>2457.5889838499997</v>
      </c>
      <c r="G548" s="31">
        <f>SUM(G543,G545,G547)</f>
        <v>1</v>
      </c>
    </row>
    <row r="549" spans="1:9" ht="15.6" thickTop="1" thickBot="1" x14ac:dyDescent="0.35"/>
    <row r="550" spans="1:9" ht="30" thickTop="1" thickBot="1" x14ac:dyDescent="0.35">
      <c r="A550" s="7" t="s">
        <v>15</v>
      </c>
      <c r="B550" s="8" t="s">
        <v>16</v>
      </c>
      <c r="C550" s="9" t="s">
        <v>17</v>
      </c>
      <c r="D550" s="10" t="s">
        <v>18</v>
      </c>
      <c r="E550" s="11"/>
      <c r="F550" s="11"/>
      <c r="G550" s="11"/>
    </row>
    <row r="551" spans="1:9" ht="257.39999999999998" customHeight="1" thickTop="1" x14ac:dyDescent="0.3">
      <c r="A551" s="33" t="s">
        <v>140</v>
      </c>
      <c r="B551" s="4" t="s">
        <v>372</v>
      </c>
      <c r="C551" s="13"/>
      <c r="D551" s="13"/>
      <c r="E551" s="14"/>
      <c r="F551" s="11"/>
      <c r="G551" s="11"/>
    </row>
    <row r="552" spans="1:9" ht="95.4" customHeight="1" thickBot="1" x14ac:dyDescent="0.35">
      <c r="A552" s="35" t="s">
        <v>143</v>
      </c>
      <c r="B552" s="1" t="s">
        <v>73</v>
      </c>
      <c r="C552" s="16" t="s">
        <v>34</v>
      </c>
      <c r="D552" s="16">
        <v>1</v>
      </c>
      <c r="E552" s="14"/>
      <c r="F552" s="11"/>
      <c r="G552" s="11"/>
    </row>
    <row r="553" spans="1:9" ht="30" thickTop="1" thickBot="1" x14ac:dyDescent="0.35">
      <c r="A553" s="7" t="s">
        <v>19</v>
      </c>
      <c r="B553" s="8" t="s">
        <v>20</v>
      </c>
      <c r="C553" s="8" t="s">
        <v>17</v>
      </c>
      <c r="D553" s="8" t="s">
        <v>21</v>
      </c>
      <c r="E553" s="8" t="s">
        <v>22</v>
      </c>
      <c r="F553" s="8" t="s">
        <v>23</v>
      </c>
      <c r="G553" s="10" t="s">
        <v>24</v>
      </c>
    </row>
    <row r="554" spans="1:9" ht="15" thickTop="1" x14ac:dyDescent="0.3">
      <c r="A554" s="11"/>
      <c r="B554" s="17" t="s">
        <v>25</v>
      </c>
      <c r="C554" s="18"/>
      <c r="D554" s="18"/>
      <c r="E554" s="18"/>
      <c r="F554" s="18"/>
      <c r="G554" s="19"/>
    </row>
    <row r="555" spans="1:9" ht="29.4" thickBot="1" x14ac:dyDescent="0.35">
      <c r="A555" s="20" t="s">
        <v>26</v>
      </c>
      <c r="B555" s="21" t="s">
        <v>37</v>
      </c>
      <c r="C555" s="21" t="s">
        <v>27</v>
      </c>
      <c r="D555" s="21">
        <v>96.26</v>
      </c>
      <c r="E555" s="22">
        <v>23.43</v>
      </c>
      <c r="F555" s="23">
        <f>PRODUCT(D555:E555)</f>
        <v>2255.3717999999999</v>
      </c>
      <c r="G555" s="19"/>
    </row>
    <row r="556" spans="1:9" ht="15.6" thickTop="1" thickBot="1" x14ac:dyDescent="0.35">
      <c r="A556" s="24">
        <v>1</v>
      </c>
      <c r="B556" s="39" t="s">
        <v>28</v>
      </c>
      <c r="C556" s="40"/>
      <c r="D556" s="40"/>
      <c r="E556" s="41"/>
      <c r="F556" s="25">
        <f>SUM(F555:F555)</f>
        <v>2255.3717999999999</v>
      </c>
      <c r="G556" s="26">
        <f>SUM(F556/F560)</f>
        <v>0.86956521739130432</v>
      </c>
    </row>
    <row r="557" spans="1:9" ht="15.6" thickTop="1" thickBot="1" x14ac:dyDescent="0.35">
      <c r="A557" s="27" t="s">
        <v>29</v>
      </c>
      <c r="B557" s="39" t="s">
        <v>35</v>
      </c>
      <c r="C557" s="40"/>
      <c r="D557" s="40"/>
      <c r="E557" s="41"/>
      <c r="F557" s="28">
        <f>SUM(F556)</f>
        <v>2255.3717999999999</v>
      </c>
      <c r="G557" s="2"/>
    </row>
    <row r="558" spans="1:9" ht="15.6" thickTop="1" thickBot="1" x14ac:dyDescent="0.35">
      <c r="A558" s="29">
        <v>2</v>
      </c>
      <c r="B558" s="42" t="s">
        <v>30</v>
      </c>
      <c r="C558" s="43"/>
      <c r="D558" s="43"/>
      <c r="E558" s="44"/>
      <c r="F558" s="28">
        <f>SUM(F557)*15%</f>
        <v>338.30577</v>
      </c>
      <c r="G558" s="26">
        <f>SUM(F558/F560)</f>
        <v>0.13043478260869565</v>
      </c>
    </row>
    <row r="559" spans="1:9" ht="15.6" thickTop="1" thickBot="1" x14ac:dyDescent="0.35">
      <c r="A559" s="27" t="s">
        <v>31</v>
      </c>
      <c r="B559" s="39" t="s">
        <v>36</v>
      </c>
      <c r="C559" s="40"/>
      <c r="D559" s="40"/>
      <c r="E559" s="41"/>
      <c r="F559" s="30">
        <f>SUM(F557:F558)</f>
        <v>2593.6775699999998</v>
      </c>
      <c r="G559" s="14"/>
    </row>
    <row r="560" spans="1:9" ht="15.6" thickTop="1" thickBot="1" x14ac:dyDescent="0.35">
      <c r="A560" s="27" t="s">
        <v>32</v>
      </c>
      <c r="B560" s="39" t="s">
        <v>33</v>
      </c>
      <c r="C560" s="40"/>
      <c r="D560" s="40"/>
      <c r="E560" s="41"/>
      <c r="F560" s="30">
        <f>SUM(F559)</f>
        <v>2593.6775699999998</v>
      </c>
      <c r="G560" s="31">
        <f>SUM(G556,G558)</f>
        <v>1</v>
      </c>
      <c r="I560" s="34"/>
    </row>
    <row r="561" spans="1:7" ht="15.6" thickTop="1" thickBot="1" x14ac:dyDescent="0.35"/>
    <row r="562" spans="1:7" ht="30" thickTop="1" thickBot="1" x14ac:dyDescent="0.35">
      <c r="A562" s="7" t="s">
        <v>15</v>
      </c>
      <c r="B562" s="8" t="s">
        <v>16</v>
      </c>
      <c r="C562" s="9" t="s">
        <v>17</v>
      </c>
      <c r="D562" s="10" t="s">
        <v>18</v>
      </c>
      <c r="E562" s="11"/>
      <c r="F562" s="11"/>
      <c r="G562" s="11"/>
    </row>
    <row r="563" spans="1:7" ht="259.2" customHeight="1" thickTop="1" x14ac:dyDescent="0.3">
      <c r="A563" s="33" t="s">
        <v>140</v>
      </c>
      <c r="B563" s="4" t="s">
        <v>372</v>
      </c>
      <c r="C563" s="13"/>
      <c r="D563" s="13"/>
      <c r="E563" s="14"/>
      <c r="F563" s="11"/>
      <c r="G563" s="11"/>
    </row>
    <row r="564" spans="1:7" ht="72.599999999999994" thickBot="1" x14ac:dyDescent="0.35">
      <c r="A564" s="35" t="s">
        <v>144</v>
      </c>
      <c r="B564" s="1" t="s">
        <v>74</v>
      </c>
      <c r="C564" s="16" t="s">
        <v>34</v>
      </c>
      <c r="D564" s="16">
        <v>1</v>
      </c>
      <c r="E564" s="14"/>
      <c r="F564" s="11"/>
      <c r="G564" s="11"/>
    </row>
    <row r="565" spans="1:7" ht="30" thickTop="1" thickBot="1" x14ac:dyDescent="0.35">
      <c r="A565" s="7" t="s">
        <v>19</v>
      </c>
      <c r="B565" s="8" t="s">
        <v>20</v>
      </c>
      <c r="C565" s="8" t="s">
        <v>17</v>
      </c>
      <c r="D565" s="8" t="s">
        <v>21</v>
      </c>
      <c r="E565" s="8" t="s">
        <v>22</v>
      </c>
      <c r="F565" s="8" t="s">
        <v>23</v>
      </c>
      <c r="G565" s="10" t="s">
        <v>24</v>
      </c>
    </row>
    <row r="566" spans="1:7" ht="15" thickTop="1" x14ac:dyDescent="0.3">
      <c r="A566" s="11"/>
      <c r="B566" s="17" t="s">
        <v>25</v>
      </c>
      <c r="C566" s="18"/>
      <c r="D566" s="18"/>
      <c r="E566" s="18"/>
      <c r="F566" s="18"/>
      <c r="G566" s="19"/>
    </row>
    <row r="567" spans="1:7" ht="29.4" thickBot="1" x14ac:dyDescent="0.35">
      <c r="A567" s="20" t="s">
        <v>26</v>
      </c>
      <c r="B567" s="21" t="s">
        <v>37</v>
      </c>
      <c r="C567" s="21" t="s">
        <v>27</v>
      </c>
      <c r="D567" s="21">
        <v>96.26</v>
      </c>
      <c r="E567" s="22">
        <v>23.43</v>
      </c>
      <c r="F567" s="23">
        <f>PRODUCT(D567:E567)</f>
        <v>2255.3717999999999</v>
      </c>
      <c r="G567" s="19"/>
    </row>
    <row r="568" spans="1:7" ht="15.6" thickTop="1" thickBot="1" x14ac:dyDescent="0.35">
      <c r="A568" s="24">
        <v>1</v>
      </c>
      <c r="B568" s="39" t="s">
        <v>28</v>
      </c>
      <c r="C568" s="40"/>
      <c r="D568" s="40"/>
      <c r="E568" s="41"/>
      <c r="F568" s="25">
        <f>SUM(F567:F567)</f>
        <v>2255.3717999999999</v>
      </c>
      <c r="G568" s="26">
        <f>SUM(F568/F573)</f>
        <v>0.82815734989648038</v>
      </c>
    </row>
    <row r="569" spans="1:7" ht="15.6" thickTop="1" thickBot="1" x14ac:dyDescent="0.35">
      <c r="A569" s="27" t="s">
        <v>29</v>
      </c>
      <c r="B569" s="39" t="s">
        <v>35</v>
      </c>
      <c r="C569" s="40"/>
      <c r="D569" s="40"/>
      <c r="E569" s="41"/>
      <c r="F569" s="28">
        <f>SUM(F568)</f>
        <v>2255.3717999999999</v>
      </c>
      <c r="G569" s="2"/>
    </row>
    <row r="570" spans="1:7" ht="15.6" thickTop="1" thickBot="1" x14ac:dyDescent="0.35">
      <c r="A570" s="29">
        <v>2</v>
      </c>
      <c r="B570" s="42" t="s">
        <v>30</v>
      </c>
      <c r="C570" s="43"/>
      <c r="D570" s="43"/>
      <c r="E570" s="44"/>
      <c r="F570" s="28">
        <f>SUM(F569)*15%</f>
        <v>338.30577</v>
      </c>
      <c r="G570" s="26">
        <f>SUM(F570/F573)</f>
        <v>0.12422360248447206</v>
      </c>
    </row>
    <row r="571" spans="1:7" ht="15.6" thickTop="1" thickBot="1" x14ac:dyDescent="0.35">
      <c r="A571" s="27" t="s">
        <v>31</v>
      </c>
      <c r="B571" s="39" t="s">
        <v>36</v>
      </c>
      <c r="C571" s="40"/>
      <c r="D571" s="40"/>
      <c r="E571" s="41"/>
      <c r="F571" s="30">
        <f>SUM(F569:F570)</f>
        <v>2593.6775699999998</v>
      </c>
      <c r="G571" s="14"/>
    </row>
    <row r="572" spans="1:7" ht="15.6" thickTop="1" thickBot="1" x14ac:dyDescent="0.35">
      <c r="A572" s="29">
        <v>3</v>
      </c>
      <c r="B572" s="42" t="s">
        <v>70</v>
      </c>
      <c r="C572" s="43"/>
      <c r="D572" s="43"/>
      <c r="E572" s="44"/>
      <c r="F572" s="28">
        <f>SUM(F571)*5%</f>
        <v>129.68387849999999</v>
      </c>
      <c r="G572" s="26">
        <f>SUM(F572/F573)</f>
        <v>4.7619047619047616E-2</v>
      </c>
    </row>
    <row r="573" spans="1:7" ht="15.6" thickTop="1" thickBot="1" x14ac:dyDescent="0.35">
      <c r="A573" s="27" t="s">
        <v>32</v>
      </c>
      <c r="B573" s="39" t="s">
        <v>33</v>
      </c>
      <c r="C573" s="40"/>
      <c r="D573" s="40"/>
      <c r="E573" s="41"/>
      <c r="F573" s="30">
        <f>SUM(F571+F572)</f>
        <v>2723.3614484999998</v>
      </c>
      <c r="G573" s="31">
        <f>SUM(G568,G570,G572)</f>
        <v>1</v>
      </c>
    </row>
    <row r="574" spans="1:7" ht="15.6" thickTop="1" thickBot="1" x14ac:dyDescent="0.35"/>
    <row r="575" spans="1:7" ht="30" thickTop="1" thickBot="1" x14ac:dyDescent="0.35">
      <c r="A575" s="7" t="s">
        <v>15</v>
      </c>
      <c r="B575" s="8" t="s">
        <v>16</v>
      </c>
      <c r="C575" s="9" t="s">
        <v>17</v>
      </c>
      <c r="D575" s="10" t="s">
        <v>18</v>
      </c>
      <c r="E575" s="11"/>
      <c r="F575" s="11"/>
      <c r="G575" s="11"/>
    </row>
    <row r="576" spans="1:7" ht="118.8" customHeight="1" thickTop="1" x14ac:dyDescent="0.3">
      <c r="A576" s="33" t="s">
        <v>145</v>
      </c>
      <c r="B576" s="4" t="s">
        <v>43</v>
      </c>
      <c r="C576" s="13"/>
      <c r="D576" s="13"/>
      <c r="E576" s="14"/>
      <c r="F576" s="11"/>
      <c r="G576" s="11"/>
    </row>
    <row r="577" spans="1:9" ht="72.599999999999994" thickBot="1" x14ac:dyDescent="0.35">
      <c r="A577" s="35" t="s">
        <v>146</v>
      </c>
      <c r="B577" s="1" t="s">
        <v>71</v>
      </c>
      <c r="C577" s="16" t="s">
        <v>34</v>
      </c>
      <c r="D577" s="16">
        <v>1</v>
      </c>
      <c r="E577" s="14"/>
      <c r="F577" s="11"/>
      <c r="G577" s="11"/>
    </row>
    <row r="578" spans="1:9" ht="30" thickTop="1" thickBot="1" x14ac:dyDescent="0.35">
      <c r="A578" s="7" t="s">
        <v>19</v>
      </c>
      <c r="B578" s="8" t="s">
        <v>20</v>
      </c>
      <c r="C578" s="8" t="s">
        <v>17</v>
      </c>
      <c r="D578" s="8" t="s">
        <v>21</v>
      </c>
      <c r="E578" s="8" t="s">
        <v>22</v>
      </c>
      <c r="F578" s="8" t="s">
        <v>23</v>
      </c>
      <c r="G578" s="10" t="s">
        <v>24</v>
      </c>
    </row>
    <row r="579" spans="1:9" ht="15" thickTop="1" x14ac:dyDescent="0.3">
      <c r="A579" s="11"/>
      <c r="B579" s="17" t="s">
        <v>25</v>
      </c>
      <c r="C579" s="18"/>
      <c r="D579" s="18"/>
      <c r="E579" s="18"/>
      <c r="F579" s="18"/>
      <c r="G579" s="19"/>
    </row>
    <row r="580" spans="1:9" ht="29.4" thickBot="1" x14ac:dyDescent="0.35">
      <c r="A580" s="20" t="s">
        <v>26</v>
      </c>
      <c r="B580" s="21" t="s">
        <v>37</v>
      </c>
      <c r="C580" s="21" t="s">
        <v>27</v>
      </c>
      <c r="D580" s="21">
        <v>6.5179999999999998</v>
      </c>
      <c r="E580" s="22">
        <v>23.43</v>
      </c>
      <c r="F580" s="23">
        <f>PRODUCT(D580:E580)</f>
        <v>152.71673999999999</v>
      </c>
      <c r="G580" s="19"/>
    </row>
    <row r="581" spans="1:9" ht="15.6" thickTop="1" thickBot="1" x14ac:dyDescent="0.35">
      <c r="A581" s="24">
        <v>1</v>
      </c>
      <c r="B581" s="39" t="s">
        <v>28</v>
      </c>
      <c r="C581" s="40"/>
      <c r="D581" s="40"/>
      <c r="E581" s="41"/>
      <c r="F581" s="25">
        <f>SUM(F580:F580)</f>
        <v>152.71673999999999</v>
      </c>
      <c r="G581" s="26">
        <f>SUM(F581/F585)</f>
        <v>0.86956521739130432</v>
      </c>
    </row>
    <row r="582" spans="1:9" ht="15.6" thickTop="1" thickBot="1" x14ac:dyDescent="0.35">
      <c r="A582" s="27" t="s">
        <v>29</v>
      </c>
      <c r="B582" s="39" t="s">
        <v>35</v>
      </c>
      <c r="C582" s="40"/>
      <c r="D582" s="40"/>
      <c r="E582" s="41"/>
      <c r="F582" s="28">
        <f>SUM(F581)</f>
        <v>152.71673999999999</v>
      </c>
      <c r="G582" s="2"/>
    </row>
    <row r="583" spans="1:9" ht="15.6" thickTop="1" thickBot="1" x14ac:dyDescent="0.35">
      <c r="A583" s="29">
        <v>2</v>
      </c>
      <c r="B583" s="42" t="s">
        <v>30</v>
      </c>
      <c r="C583" s="43"/>
      <c r="D583" s="43"/>
      <c r="E583" s="44"/>
      <c r="F583" s="28">
        <f>SUM(F582)*15%</f>
        <v>22.907510999999996</v>
      </c>
      <c r="G583" s="26">
        <f>SUM(F583/F585)</f>
        <v>0.13043478260869565</v>
      </c>
    </row>
    <row r="584" spans="1:9" ht="15.6" thickTop="1" thickBot="1" x14ac:dyDescent="0.35">
      <c r="A584" s="27" t="s">
        <v>31</v>
      </c>
      <c r="B584" s="39" t="s">
        <v>36</v>
      </c>
      <c r="C584" s="40"/>
      <c r="D584" s="40"/>
      <c r="E584" s="41"/>
      <c r="F584" s="30">
        <f>SUM(F582:F583)</f>
        <v>175.62425099999999</v>
      </c>
      <c r="G584" s="14"/>
    </row>
    <row r="585" spans="1:9" ht="15.6" thickTop="1" thickBot="1" x14ac:dyDescent="0.35">
      <c r="A585" s="27" t="s">
        <v>32</v>
      </c>
      <c r="B585" s="39" t="s">
        <v>33</v>
      </c>
      <c r="C585" s="40"/>
      <c r="D585" s="40"/>
      <c r="E585" s="41"/>
      <c r="F585" s="30">
        <f>SUM(F584)</f>
        <v>175.62425099999999</v>
      </c>
      <c r="G585" s="31">
        <f>SUM(G581,G583)</f>
        <v>1</v>
      </c>
      <c r="I585" s="34"/>
    </row>
    <row r="586" spans="1:9" ht="15.6" thickTop="1" thickBot="1" x14ac:dyDescent="0.35"/>
    <row r="587" spans="1:9" ht="30" thickTop="1" thickBot="1" x14ac:dyDescent="0.35">
      <c r="A587" s="7" t="s">
        <v>15</v>
      </c>
      <c r="B587" s="8" t="s">
        <v>16</v>
      </c>
      <c r="C587" s="9" t="s">
        <v>17</v>
      </c>
      <c r="D587" s="10" t="s">
        <v>18</v>
      </c>
      <c r="E587" s="11"/>
      <c r="F587" s="11"/>
      <c r="G587" s="11"/>
    </row>
    <row r="588" spans="1:9" ht="125.4" customHeight="1" thickTop="1" x14ac:dyDescent="0.3">
      <c r="A588" s="33" t="s">
        <v>145</v>
      </c>
      <c r="B588" s="4" t="s">
        <v>43</v>
      </c>
      <c r="C588" s="13"/>
      <c r="D588" s="13"/>
      <c r="E588" s="14"/>
      <c r="F588" s="11"/>
      <c r="G588" s="11"/>
    </row>
    <row r="589" spans="1:9" ht="72.599999999999994" thickBot="1" x14ac:dyDescent="0.35">
      <c r="A589" s="35" t="s">
        <v>147</v>
      </c>
      <c r="B589" s="1" t="s">
        <v>72</v>
      </c>
      <c r="C589" s="16" t="s">
        <v>34</v>
      </c>
      <c r="D589" s="16">
        <v>1</v>
      </c>
      <c r="E589" s="14"/>
      <c r="F589" s="11"/>
      <c r="G589" s="11"/>
    </row>
    <row r="590" spans="1:9" ht="30" thickTop="1" thickBot="1" x14ac:dyDescent="0.35">
      <c r="A590" s="7" t="s">
        <v>19</v>
      </c>
      <c r="B590" s="8" t="s">
        <v>20</v>
      </c>
      <c r="C590" s="8" t="s">
        <v>17</v>
      </c>
      <c r="D590" s="8" t="s">
        <v>21</v>
      </c>
      <c r="E590" s="8" t="s">
        <v>22</v>
      </c>
      <c r="F590" s="8" t="s">
        <v>23</v>
      </c>
      <c r="G590" s="10" t="s">
        <v>24</v>
      </c>
    </row>
    <row r="591" spans="1:9" ht="15" thickTop="1" x14ac:dyDescent="0.3">
      <c r="A591" s="11"/>
      <c r="B591" s="17" t="s">
        <v>25</v>
      </c>
      <c r="C591" s="18"/>
      <c r="D591" s="18"/>
      <c r="E591" s="18"/>
      <c r="F591" s="18"/>
      <c r="G591" s="19"/>
    </row>
    <row r="592" spans="1:9" ht="29.4" thickBot="1" x14ac:dyDescent="0.35">
      <c r="A592" s="20" t="s">
        <v>26</v>
      </c>
      <c r="B592" s="21" t="s">
        <v>37</v>
      </c>
      <c r="C592" s="21" t="s">
        <v>27</v>
      </c>
      <c r="D592" s="21">
        <v>6.5179999999999998</v>
      </c>
      <c r="E592" s="22">
        <v>23.43</v>
      </c>
      <c r="F592" s="23">
        <f>PRODUCT(D592:E592)</f>
        <v>152.71673999999999</v>
      </c>
      <c r="G592" s="19"/>
    </row>
    <row r="593" spans="1:7" ht="15.6" thickTop="1" thickBot="1" x14ac:dyDescent="0.35">
      <c r="A593" s="24">
        <v>1</v>
      </c>
      <c r="B593" s="39" t="s">
        <v>28</v>
      </c>
      <c r="C593" s="40"/>
      <c r="D593" s="40"/>
      <c r="E593" s="41"/>
      <c r="F593" s="25">
        <f>SUM(F592:F592)</f>
        <v>152.71673999999999</v>
      </c>
      <c r="G593" s="26">
        <f>SUM(F593/F598)</f>
        <v>0.82815734989648038</v>
      </c>
    </row>
    <row r="594" spans="1:7" ht="15.6" thickTop="1" thickBot="1" x14ac:dyDescent="0.35">
      <c r="A594" s="27" t="s">
        <v>29</v>
      </c>
      <c r="B594" s="39" t="s">
        <v>35</v>
      </c>
      <c r="C594" s="40"/>
      <c r="D594" s="40"/>
      <c r="E594" s="41"/>
      <c r="F594" s="28">
        <f>SUM(F593)</f>
        <v>152.71673999999999</v>
      </c>
      <c r="G594" s="2"/>
    </row>
    <row r="595" spans="1:7" ht="15.6" thickTop="1" thickBot="1" x14ac:dyDescent="0.35">
      <c r="A595" s="29">
        <v>2</v>
      </c>
      <c r="B595" s="42" t="s">
        <v>30</v>
      </c>
      <c r="C595" s="43"/>
      <c r="D595" s="43"/>
      <c r="E595" s="44"/>
      <c r="F595" s="28">
        <f>SUM(F594)*15%</f>
        <v>22.907510999999996</v>
      </c>
      <c r="G595" s="26">
        <f>SUM(F595/F598)</f>
        <v>0.12422360248447205</v>
      </c>
    </row>
    <row r="596" spans="1:7" ht="15.6" thickTop="1" thickBot="1" x14ac:dyDescent="0.35">
      <c r="A596" s="27" t="s">
        <v>31</v>
      </c>
      <c r="B596" s="39" t="s">
        <v>36</v>
      </c>
      <c r="C596" s="40"/>
      <c r="D596" s="40"/>
      <c r="E596" s="41"/>
      <c r="F596" s="30">
        <f>SUM(F594:F595)</f>
        <v>175.62425099999999</v>
      </c>
      <c r="G596" s="14"/>
    </row>
    <row r="597" spans="1:7" ht="15.6" thickTop="1" thickBot="1" x14ac:dyDescent="0.35">
      <c r="A597" s="29">
        <v>3</v>
      </c>
      <c r="B597" s="42" t="s">
        <v>70</v>
      </c>
      <c r="C597" s="43"/>
      <c r="D597" s="43"/>
      <c r="E597" s="44"/>
      <c r="F597" s="28">
        <f>SUM(F596)*5%</f>
        <v>8.7812125499999993</v>
      </c>
      <c r="G597" s="26">
        <f>SUM(F597/F598)</f>
        <v>4.7619047619047623E-2</v>
      </c>
    </row>
    <row r="598" spans="1:7" ht="15.6" thickTop="1" thickBot="1" x14ac:dyDescent="0.35">
      <c r="A598" s="27" t="s">
        <v>32</v>
      </c>
      <c r="B598" s="39" t="s">
        <v>33</v>
      </c>
      <c r="C598" s="40"/>
      <c r="D598" s="40"/>
      <c r="E598" s="41"/>
      <c r="F598" s="30">
        <f>SUM(F596+F597)</f>
        <v>184.40546354999998</v>
      </c>
      <c r="G598" s="31">
        <f>SUM(G593,G595,G597)</f>
        <v>1</v>
      </c>
    </row>
    <row r="599" spans="1:7" ht="15.6" thickTop="1" thickBot="1" x14ac:dyDescent="0.35"/>
    <row r="600" spans="1:7" ht="30" thickTop="1" thickBot="1" x14ac:dyDescent="0.35">
      <c r="A600" s="7" t="s">
        <v>15</v>
      </c>
      <c r="B600" s="8" t="s">
        <v>16</v>
      </c>
      <c r="C600" s="9" t="s">
        <v>17</v>
      </c>
      <c r="D600" s="10" t="s">
        <v>18</v>
      </c>
      <c r="E600" s="11"/>
      <c r="F600" s="11"/>
      <c r="G600" s="11"/>
    </row>
    <row r="601" spans="1:7" ht="125.4" customHeight="1" thickTop="1" x14ac:dyDescent="0.3">
      <c r="A601" s="33" t="s">
        <v>145</v>
      </c>
      <c r="B601" s="4" t="s">
        <v>43</v>
      </c>
      <c r="C601" s="13"/>
      <c r="D601" s="13"/>
      <c r="E601" s="14"/>
      <c r="F601" s="11"/>
      <c r="G601" s="11"/>
    </row>
    <row r="602" spans="1:7" ht="72.599999999999994" thickBot="1" x14ac:dyDescent="0.35">
      <c r="A602" s="35" t="s">
        <v>148</v>
      </c>
      <c r="B602" s="1" t="s">
        <v>73</v>
      </c>
      <c r="C602" s="16" t="s">
        <v>34</v>
      </c>
      <c r="D602" s="16">
        <v>1</v>
      </c>
      <c r="E602" s="14"/>
      <c r="F602" s="11"/>
      <c r="G602" s="11"/>
    </row>
    <row r="603" spans="1:7" ht="30" thickTop="1" thickBot="1" x14ac:dyDescent="0.35">
      <c r="A603" s="7" t="s">
        <v>19</v>
      </c>
      <c r="B603" s="8" t="s">
        <v>20</v>
      </c>
      <c r="C603" s="8" t="s">
        <v>17</v>
      </c>
      <c r="D603" s="8" t="s">
        <v>21</v>
      </c>
      <c r="E603" s="8" t="s">
        <v>22</v>
      </c>
      <c r="F603" s="8" t="s">
        <v>23</v>
      </c>
      <c r="G603" s="10" t="s">
        <v>24</v>
      </c>
    </row>
    <row r="604" spans="1:7" ht="15" thickTop="1" x14ac:dyDescent="0.3">
      <c r="A604" s="11"/>
      <c r="B604" s="17" t="s">
        <v>25</v>
      </c>
      <c r="C604" s="18"/>
      <c r="D604" s="18"/>
      <c r="E604" s="18"/>
      <c r="F604" s="18"/>
      <c r="G604" s="19"/>
    </row>
    <row r="605" spans="1:7" ht="29.4" thickBot="1" x14ac:dyDescent="0.35">
      <c r="A605" s="20" t="s">
        <v>26</v>
      </c>
      <c r="B605" s="21" t="s">
        <v>37</v>
      </c>
      <c r="C605" s="21" t="s">
        <v>27</v>
      </c>
      <c r="D605" s="21">
        <v>7.2229999999999999</v>
      </c>
      <c r="E605" s="22">
        <v>23.43</v>
      </c>
      <c r="F605" s="23">
        <f>PRODUCT(D605:E605)</f>
        <v>169.23489000000001</v>
      </c>
      <c r="G605" s="19"/>
    </row>
    <row r="606" spans="1:7" ht="15.6" thickTop="1" thickBot="1" x14ac:dyDescent="0.35">
      <c r="A606" s="24">
        <v>1</v>
      </c>
      <c r="B606" s="39" t="s">
        <v>28</v>
      </c>
      <c r="C606" s="40"/>
      <c r="D606" s="40"/>
      <c r="E606" s="41"/>
      <c r="F606" s="25">
        <f>SUM(F605:F605)</f>
        <v>169.23489000000001</v>
      </c>
      <c r="G606" s="26">
        <f>SUM(F606/F610)</f>
        <v>0.86956521739130432</v>
      </c>
    </row>
    <row r="607" spans="1:7" ht="15.6" thickTop="1" thickBot="1" x14ac:dyDescent="0.35">
      <c r="A607" s="27" t="s">
        <v>29</v>
      </c>
      <c r="B607" s="39" t="s">
        <v>35</v>
      </c>
      <c r="C607" s="40"/>
      <c r="D607" s="40"/>
      <c r="E607" s="41"/>
      <c r="F607" s="28">
        <f>SUM(F606)</f>
        <v>169.23489000000001</v>
      </c>
      <c r="G607" s="2"/>
    </row>
    <row r="608" spans="1:7" ht="15.6" thickTop="1" thickBot="1" x14ac:dyDescent="0.35">
      <c r="A608" s="29">
        <v>2</v>
      </c>
      <c r="B608" s="42" t="s">
        <v>30</v>
      </c>
      <c r="C608" s="43"/>
      <c r="D608" s="43"/>
      <c r="E608" s="44"/>
      <c r="F608" s="28">
        <f>SUM(F607)*15%</f>
        <v>25.385233500000002</v>
      </c>
      <c r="G608" s="26">
        <f>SUM(F608/F610)</f>
        <v>0.13043478260869565</v>
      </c>
    </row>
    <row r="609" spans="1:9" ht="15.6" thickTop="1" thickBot="1" x14ac:dyDescent="0.35">
      <c r="A609" s="27" t="s">
        <v>31</v>
      </c>
      <c r="B609" s="39" t="s">
        <v>36</v>
      </c>
      <c r="C609" s="40"/>
      <c r="D609" s="40"/>
      <c r="E609" s="41"/>
      <c r="F609" s="30">
        <f>SUM(F607:F608)</f>
        <v>194.62012350000001</v>
      </c>
      <c r="G609" s="14"/>
    </row>
    <row r="610" spans="1:9" ht="15.6" thickTop="1" thickBot="1" x14ac:dyDescent="0.35">
      <c r="A610" s="27" t="s">
        <v>32</v>
      </c>
      <c r="B610" s="39" t="s">
        <v>33</v>
      </c>
      <c r="C610" s="40"/>
      <c r="D610" s="40"/>
      <c r="E610" s="41"/>
      <c r="F610" s="30">
        <f>SUM(F609)</f>
        <v>194.62012350000001</v>
      </c>
      <c r="G610" s="31">
        <f>SUM(G606,G608)</f>
        <v>1</v>
      </c>
      <c r="I610" s="34"/>
    </row>
    <row r="611" spans="1:9" ht="15.6" thickTop="1" thickBot="1" x14ac:dyDescent="0.35"/>
    <row r="612" spans="1:9" ht="30" thickTop="1" thickBot="1" x14ac:dyDescent="0.35">
      <c r="A612" s="7" t="s">
        <v>15</v>
      </c>
      <c r="B612" s="8" t="s">
        <v>16</v>
      </c>
      <c r="C612" s="9" t="s">
        <v>17</v>
      </c>
      <c r="D612" s="10" t="s">
        <v>18</v>
      </c>
      <c r="E612" s="11"/>
      <c r="F612" s="11"/>
      <c r="G612" s="11"/>
    </row>
    <row r="613" spans="1:9" ht="129.6" customHeight="1" thickTop="1" x14ac:dyDescent="0.3">
      <c r="A613" s="33" t="s">
        <v>145</v>
      </c>
      <c r="B613" s="4" t="s">
        <v>43</v>
      </c>
      <c r="C613" s="13"/>
      <c r="D613" s="13"/>
      <c r="E613" s="14"/>
      <c r="F613" s="11"/>
      <c r="G613" s="11"/>
    </row>
    <row r="614" spans="1:9" ht="72.599999999999994" thickBot="1" x14ac:dyDescent="0.35">
      <c r="A614" s="35" t="s">
        <v>149</v>
      </c>
      <c r="B614" s="1" t="s">
        <v>74</v>
      </c>
      <c r="C614" s="16" t="s">
        <v>34</v>
      </c>
      <c r="D614" s="16">
        <v>1</v>
      </c>
      <c r="E614" s="14"/>
      <c r="F614" s="11"/>
      <c r="G614" s="11"/>
    </row>
    <row r="615" spans="1:9" ht="30" thickTop="1" thickBot="1" x14ac:dyDescent="0.35">
      <c r="A615" s="7" t="s">
        <v>19</v>
      </c>
      <c r="B615" s="8" t="s">
        <v>20</v>
      </c>
      <c r="C615" s="8" t="s">
        <v>17</v>
      </c>
      <c r="D615" s="8" t="s">
        <v>21</v>
      </c>
      <c r="E615" s="8" t="s">
        <v>22</v>
      </c>
      <c r="F615" s="8" t="s">
        <v>23</v>
      </c>
      <c r="G615" s="10" t="s">
        <v>24</v>
      </c>
    </row>
    <row r="616" spans="1:9" ht="15" thickTop="1" x14ac:dyDescent="0.3">
      <c r="A616" s="11"/>
      <c r="B616" s="17" t="s">
        <v>25</v>
      </c>
      <c r="C616" s="18"/>
      <c r="D616" s="18"/>
      <c r="E616" s="18"/>
      <c r="F616" s="18"/>
      <c r="G616" s="19"/>
    </row>
    <row r="617" spans="1:9" ht="29.4" thickBot="1" x14ac:dyDescent="0.35">
      <c r="A617" s="20" t="s">
        <v>26</v>
      </c>
      <c r="B617" s="21" t="s">
        <v>37</v>
      </c>
      <c r="C617" s="21" t="s">
        <v>27</v>
      </c>
      <c r="D617" s="21">
        <v>7.2229999999999999</v>
      </c>
      <c r="E617" s="22">
        <v>23.43</v>
      </c>
      <c r="F617" s="23">
        <f>PRODUCT(D617:E617)</f>
        <v>169.23489000000001</v>
      </c>
      <c r="G617" s="19"/>
    </row>
    <row r="618" spans="1:9" ht="15.6" thickTop="1" thickBot="1" x14ac:dyDescent="0.35">
      <c r="A618" s="24">
        <v>1</v>
      </c>
      <c r="B618" s="39" t="s">
        <v>28</v>
      </c>
      <c r="C618" s="40"/>
      <c r="D618" s="40"/>
      <c r="E618" s="41"/>
      <c r="F618" s="25">
        <f>SUM(F617:F617)</f>
        <v>169.23489000000001</v>
      </c>
      <c r="G618" s="26">
        <f>SUM(F618/F623)</f>
        <v>0.82815734989648038</v>
      </c>
    </row>
    <row r="619" spans="1:9" ht="15.6" thickTop="1" thickBot="1" x14ac:dyDescent="0.35">
      <c r="A619" s="27" t="s">
        <v>29</v>
      </c>
      <c r="B619" s="39" t="s">
        <v>35</v>
      </c>
      <c r="C619" s="40"/>
      <c r="D619" s="40"/>
      <c r="E619" s="41"/>
      <c r="F619" s="28">
        <f>SUM(F618)</f>
        <v>169.23489000000001</v>
      </c>
      <c r="G619" s="2"/>
    </row>
    <row r="620" spans="1:9" ht="15.6" thickTop="1" thickBot="1" x14ac:dyDescent="0.35">
      <c r="A620" s="29">
        <v>2</v>
      </c>
      <c r="B620" s="42" t="s">
        <v>30</v>
      </c>
      <c r="C620" s="43"/>
      <c r="D620" s="43"/>
      <c r="E620" s="44"/>
      <c r="F620" s="28">
        <f>SUM(F619)*15%</f>
        <v>25.385233500000002</v>
      </c>
      <c r="G620" s="26">
        <f>SUM(F620/F623)</f>
        <v>0.12422360248447205</v>
      </c>
    </row>
    <row r="621" spans="1:9" ht="15.6" thickTop="1" thickBot="1" x14ac:dyDescent="0.35">
      <c r="A621" s="27" t="s">
        <v>31</v>
      </c>
      <c r="B621" s="39" t="s">
        <v>36</v>
      </c>
      <c r="C621" s="40"/>
      <c r="D621" s="40"/>
      <c r="E621" s="41"/>
      <c r="F621" s="30">
        <f>SUM(F619:F620)</f>
        <v>194.62012350000001</v>
      </c>
      <c r="G621" s="14"/>
    </row>
    <row r="622" spans="1:9" ht="15.6" thickTop="1" thickBot="1" x14ac:dyDescent="0.35">
      <c r="A622" s="29">
        <v>3</v>
      </c>
      <c r="B622" s="42" t="s">
        <v>70</v>
      </c>
      <c r="C622" s="43"/>
      <c r="D622" s="43"/>
      <c r="E622" s="44"/>
      <c r="F622" s="28">
        <f>SUM(F621)*5%</f>
        <v>9.731006175000001</v>
      </c>
      <c r="G622" s="26">
        <f>SUM(F622/F623)</f>
        <v>4.7619047619047623E-2</v>
      </c>
    </row>
    <row r="623" spans="1:9" ht="15.6" thickTop="1" thickBot="1" x14ac:dyDescent="0.35">
      <c r="A623" s="27" t="s">
        <v>32</v>
      </c>
      <c r="B623" s="39" t="s">
        <v>33</v>
      </c>
      <c r="C623" s="40"/>
      <c r="D623" s="40"/>
      <c r="E623" s="41"/>
      <c r="F623" s="30">
        <f>SUM(F621+F622)</f>
        <v>204.35112967500001</v>
      </c>
      <c r="G623" s="31">
        <f>SUM(G618,G620,G622)</f>
        <v>1</v>
      </c>
    </row>
    <row r="624" spans="1:9" ht="15.6" thickTop="1" thickBot="1" x14ac:dyDescent="0.35"/>
    <row r="625" spans="1:9" ht="30" thickTop="1" thickBot="1" x14ac:dyDescent="0.35">
      <c r="A625" s="7" t="s">
        <v>15</v>
      </c>
      <c r="B625" s="8" t="s">
        <v>16</v>
      </c>
      <c r="C625" s="9" t="s">
        <v>17</v>
      </c>
      <c r="D625" s="10" t="s">
        <v>18</v>
      </c>
      <c r="E625" s="11"/>
      <c r="F625" s="11"/>
      <c r="G625" s="11"/>
    </row>
    <row r="626" spans="1:9" ht="43.8" thickTop="1" x14ac:dyDescent="0.3">
      <c r="A626" s="33" t="s">
        <v>150</v>
      </c>
      <c r="B626" s="4" t="s">
        <v>77</v>
      </c>
      <c r="C626" s="13"/>
      <c r="D626" s="13"/>
      <c r="E626" s="14"/>
      <c r="F626" s="11"/>
      <c r="G626" s="11"/>
    </row>
    <row r="627" spans="1:9" ht="72.599999999999994" thickBot="1" x14ac:dyDescent="0.35">
      <c r="A627" s="35" t="s">
        <v>151</v>
      </c>
      <c r="B627" s="1" t="s">
        <v>71</v>
      </c>
      <c r="C627" s="16" t="s">
        <v>34</v>
      </c>
      <c r="D627" s="16">
        <v>1</v>
      </c>
      <c r="E627" s="14"/>
      <c r="F627" s="11"/>
      <c r="G627" s="11"/>
    </row>
    <row r="628" spans="1:9" ht="30" thickTop="1" thickBot="1" x14ac:dyDescent="0.35">
      <c r="A628" s="7" t="s">
        <v>19</v>
      </c>
      <c r="B628" s="8" t="s">
        <v>20</v>
      </c>
      <c r="C628" s="8" t="s">
        <v>17</v>
      </c>
      <c r="D628" s="8" t="s">
        <v>21</v>
      </c>
      <c r="E628" s="8" t="s">
        <v>22</v>
      </c>
      <c r="F628" s="8" t="s">
        <v>23</v>
      </c>
      <c r="G628" s="10" t="s">
        <v>24</v>
      </c>
    </row>
    <row r="629" spans="1:9" ht="15" thickTop="1" x14ac:dyDescent="0.3">
      <c r="A629" s="11"/>
      <c r="B629" s="17" t="s">
        <v>25</v>
      </c>
      <c r="C629" s="18"/>
      <c r="D629" s="18"/>
      <c r="E629" s="18"/>
      <c r="F629" s="18"/>
      <c r="G629" s="19"/>
    </row>
    <row r="630" spans="1:9" ht="29.4" thickBot="1" x14ac:dyDescent="0.35">
      <c r="A630" s="20" t="s">
        <v>26</v>
      </c>
      <c r="B630" s="21" t="s">
        <v>37</v>
      </c>
      <c r="C630" s="21" t="s">
        <v>27</v>
      </c>
      <c r="D630" s="21">
        <v>0.438</v>
      </c>
      <c r="E630" s="22">
        <v>23.43</v>
      </c>
      <c r="F630" s="23">
        <f>PRODUCT(D630:E630)</f>
        <v>10.26234</v>
      </c>
      <c r="G630" s="19"/>
    </row>
    <row r="631" spans="1:9" ht="15.6" thickTop="1" thickBot="1" x14ac:dyDescent="0.35">
      <c r="A631" s="24">
        <v>1</v>
      </c>
      <c r="B631" s="39" t="s">
        <v>28</v>
      </c>
      <c r="C631" s="40"/>
      <c r="D631" s="40"/>
      <c r="E631" s="41"/>
      <c r="F631" s="25">
        <f>SUM(F630:F630)</f>
        <v>10.26234</v>
      </c>
      <c r="G631" s="26">
        <f>SUM(F631/F635)</f>
        <v>0.86956521739130432</v>
      </c>
    </row>
    <row r="632" spans="1:9" ht="15.6" thickTop="1" thickBot="1" x14ac:dyDescent="0.35">
      <c r="A632" s="27" t="s">
        <v>29</v>
      </c>
      <c r="B632" s="39" t="s">
        <v>35</v>
      </c>
      <c r="C632" s="40"/>
      <c r="D632" s="40"/>
      <c r="E632" s="41"/>
      <c r="F632" s="28">
        <f>SUM(F631)</f>
        <v>10.26234</v>
      </c>
      <c r="G632" s="2"/>
    </row>
    <row r="633" spans="1:9" ht="15.6" thickTop="1" thickBot="1" x14ac:dyDescent="0.35">
      <c r="A633" s="29">
        <v>2</v>
      </c>
      <c r="B633" s="42" t="s">
        <v>30</v>
      </c>
      <c r="C633" s="43"/>
      <c r="D633" s="43"/>
      <c r="E633" s="44"/>
      <c r="F633" s="28">
        <f>SUM(F632)*15%</f>
        <v>1.5393509999999999</v>
      </c>
      <c r="G633" s="26">
        <f>SUM(F633/F635)</f>
        <v>0.13043478260869565</v>
      </c>
    </row>
    <row r="634" spans="1:9" ht="15.6" thickTop="1" thickBot="1" x14ac:dyDescent="0.35">
      <c r="A634" s="27" t="s">
        <v>31</v>
      </c>
      <c r="B634" s="39" t="s">
        <v>36</v>
      </c>
      <c r="C634" s="40"/>
      <c r="D634" s="40"/>
      <c r="E634" s="41"/>
      <c r="F634" s="30">
        <f>SUM(F632:F633)</f>
        <v>11.801691</v>
      </c>
      <c r="G634" s="14"/>
    </row>
    <row r="635" spans="1:9" ht="15.6" thickTop="1" thickBot="1" x14ac:dyDescent="0.35">
      <c r="A635" s="27" t="s">
        <v>32</v>
      </c>
      <c r="B635" s="39" t="s">
        <v>33</v>
      </c>
      <c r="C635" s="40"/>
      <c r="D635" s="40"/>
      <c r="E635" s="41"/>
      <c r="F635" s="30">
        <f>SUM(F634)</f>
        <v>11.801691</v>
      </c>
      <c r="G635" s="31">
        <f>SUM(G631,G633)</f>
        <v>1</v>
      </c>
      <c r="I635" s="34"/>
    </row>
    <row r="636" spans="1:9" ht="15.6" thickTop="1" thickBot="1" x14ac:dyDescent="0.35"/>
    <row r="637" spans="1:9" ht="30" thickTop="1" thickBot="1" x14ac:dyDescent="0.35">
      <c r="A637" s="7" t="s">
        <v>15</v>
      </c>
      <c r="B637" s="8" t="s">
        <v>16</v>
      </c>
      <c r="C637" s="9" t="s">
        <v>17</v>
      </c>
      <c r="D637" s="10" t="s">
        <v>18</v>
      </c>
      <c r="E637" s="11"/>
      <c r="F637" s="11"/>
      <c r="G637" s="11"/>
    </row>
    <row r="638" spans="1:9" ht="43.8" thickTop="1" x14ac:dyDescent="0.3">
      <c r="A638" s="33" t="s">
        <v>150</v>
      </c>
      <c r="B638" s="4" t="s">
        <v>77</v>
      </c>
      <c r="C638" s="13"/>
      <c r="D638" s="13"/>
      <c r="E638" s="14"/>
      <c r="F638" s="11"/>
      <c r="G638" s="11"/>
    </row>
    <row r="639" spans="1:9" ht="72.599999999999994" thickBot="1" x14ac:dyDescent="0.35">
      <c r="A639" s="35" t="s">
        <v>152</v>
      </c>
      <c r="B639" s="1" t="s">
        <v>72</v>
      </c>
      <c r="C639" s="16" t="s">
        <v>34</v>
      </c>
      <c r="D639" s="16">
        <v>1</v>
      </c>
      <c r="E639" s="14"/>
      <c r="F639" s="11"/>
      <c r="G639" s="11"/>
    </row>
    <row r="640" spans="1:9" ht="30" thickTop="1" thickBot="1" x14ac:dyDescent="0.35">
      <c r="A640" s="7" t="s">
        <v>19</v>
      </c>
      <c r="B640" s="8" t="s">
        <v>20</v>
      </c>
      <c r="C640" s="8" t="s">
        <v>17</v>
      </c>
      <c r="D640" s="8" t="s">
        <v>21</v>
      </c>
      <c r="E640" s="8" t="s">
        <v>22</v>
      </c>
      <c r="F640" s="8" t="s">
        <v>23</v>
      </c>
      <c r="G640" s="10" t="s">
        <v>24</v>
      </c>
    </row>
    <row r="641" spans="1:7" ht="15" thickTop="1" x14ac:dyDescent="0.3">
      <c r="A641" s="11"/>
      <c r="B641" s="17" t="s">
        <v>25</v>
      </c>
      <c r="C641" s="18"/>
      <c r="D641" s="18"/>
      <c r="E641" s="18"/>
      <c r="F641" s="18"/>
      <c r="G641" s="19"/>
    </row>
    <row r="642" spans="1:7" ht="29.4" thickBot="1" x14ac:dyDescent="0.35">
      <c r="A642" s="20" t="s">
        <v>26</v>
      </c>
      <c r="B642" s="21" t="s">
        <v>37</v>
      </c>
      <c r="C642" s="21" t="s">
        <v>27</v>
      </c>
      <c r="D642" s="21">
        <v>0.438</v>
      </c>
      <c r="E642" s="22">
        <v>23.43</v>
      </c>
      <c r="F642" s="23">
        <f>PRODUCT(D642:E642)</f>
        <v>10.26234</v>
      </c>
      <c r="G642" s="19"/>
    </row>
    <row r="643" spans="1:7" ht="15.6" thickTop="1" thickBot="1" x14ac:dyDescent="0.35">
      <c r="A643" s="24">
        <v>1</v>
      </c>
      <c r="B643" s="39" t="s">
        <v>28</v>
      </c>
      <c r="C643" s="40"/>
      <c r="D643" s="40"/>
      <c r="E643" s="41"/>
      <c r="F643" s="25">
        <f>SUM(F642:F642)</f>
        <v>10.26234</v>
      </c>
      <c r="G643" s="26">
        <f>SUM(F643/F648)</f>
        <v>0.82815734989648027</v>
      </c>
    </row>
    <row r="644" spans="1:7" ht="15.6" thickTop="1" thickBot="1" x14ac:dyDescent="0.35">
      <c r="A644" s="27" t="s">
        <v>29</v>
      </c>
      <c r="B644" s="39" t="s">
        <v>35</v>
      </c>
      <c r="C644" s="40"/>
      <c r="D644" s="40"/>
      <c r="E644" s="41"/>
      <c r="F644" s="28">
        <f>SUM(F643)</f>
        <v>10.26234</v>
      </c>
      <c r="G644" s="2"/>
    </row>
    <row r="645" spans="1:7" ht="15.6" thickTop="1" thickBot="1" x14ac:dyDescent="0.35">
      <c r="A645" s="29">
        <v>2</v>
      </c>
      <c r="B645" s="42" t="s">
        <v>30</v>
      </c>
      <c r="C645" s="43"/>
      <c r="D645" s="43"/>
      <c r="E645" s="44"/>
      <c r="F645" s="28">
        <f>SUM(F644)*15%</f>
        <v>1.5393509999999999</v>
      </c>
      <c r="G645" s="26">
        <f>SUM(F645/F648)</f>
        <v>0.12422360248447203</v>
      </c>
    </row>
    <row r="646" spans="1:7" ht="15.6" thickTop="1" thickBot="1" x14ac:dyDescent="0.35">
      <c r="A646" s="27" t="s">
        <v>31</v>
      </c>
      <c r="B646" s="39" t="s">
        <v>36</v>
      </c>
      <c r="C646" s="40"/>
      <c r="D646" s="40"/>
      <c r="E646" s="41"/>
      <c r="F646" s="30">
        <f>SUM(F644:F645)</f>
        <v>11.801691</v>
      </c>
      <c r="G646" s="14"/>
    </row>
    <row r="647" spans="1:7" ht="15.6" thickTop="1" thickBot="1" x14ac:dyDescent="0.35">
      <c r="A647" s="29">
        <v>3</v>
      </c>
      <c r="B647" s="42" t="s">
        <v>70</v>
      </c>
      <c r="C647" s="43"/>
      <c r="D647" s="43"/>
      <c r="E647" s="44"/>
      <c r="F647" s="28">
        <f>SUM(F646)*5%</f>
        <v>0.59008455000000004</v>
      </c>
      <c r="G647" s="26">
        <f>SUM(F647/F648)</f>
        <v>4.7619047619047623E-2</v>
      </c>
    </row>
    <row r="648" spans="1:7" ht="15.6" thickTop="1" thickBot="1" x14ac:dyDescent="0.35">
      <c r="A648" s="27" t="s">
        <v>32</v>
      </c>
      <c r="B648" s="39" t="s">
        <v>33</v>
      </c>
      <c r="C648" s="40"/>
      <c r="D648" s="40"/>
      <c r="E648" s="41"/>
      <c r="F648" s="30">
        <f>SUM(F646+F647)</f>
        <v>12.39177555</v>
      </c>
      <c r="G648" s="31">
        <f>SUM(G643,G645,G647)</f>
        <v>1</v>
      </c>
    </row>
    <row r="649" spans="1:7" ht="15.6" thickTop="1" thickBot="1" x14ac:dyDescent="0.35"/>
    <row r="650" spans="1:7" ht="30" thickTop="1" thickBot="1" x14ac:dyDescent="0.35">
      <c r="A650" s="7" t="s">
        <v>15</v>
      </c>
      <c r="B650" s="8" t="s">
        <v>16</v>
      </c>
      <c r="C650" s="9" t="s">
        <v>17</v>
      </c>
      <c r="D650" s="10" t="s">
        <v>18</v>
      </c>
      <c r="E650" s="11"/>
      <c r="F650" s="11"/>
      <c r="G650" s="11"/>
    </row>
    <row r="651" spans="1:7" ht="43.8" thickTop="1" x14ac:dyDescent="0.3">
      <c r="A651" s="33" t="s">
        <v>150</v>
      </c>
      <c r="B651" s="4" t="s">
        <v>77</v>
      </c>
      <c r="C651" s="13"/>
      <c r="D651" s="13"/>
      <c r="E651" s="14"/>
      <c r="F651" s="11"/>
      <c r="G651" s="11"/>
    </row>
    <row r="652" spans="1:7" ht="72.599999999999994" thickBot="1" x14ac:dyDescent="0.35">
      <c r="A652" s="35" t="s">
        <v>153</v>
      </c>
      <c r="B652" s="1" t="s">
        <v>73</v>
      </c>
      <c r="C652" s="16" t="s">
        <v>34</v>
      </c>
      <c r="D652" s="16">
        <v>1</v>
      </c>
      <c r="E652" s="14"/>
      <c r="F652" s="11"/>
      <c r="G652" s="11"/>
    </row>
    <row r="653" spans="1:7" ht="30" thickTop="1" thickBot="1" x14ac:dyDescent="0.35">
      <c r="A653" s="7" t="s">
        <v>19</v>
      </c>
      <c r="B653" s="8" t="s">
        <v>20</v>
      </c>
      <c r="C653" s="8" t="s">
        <v>17</v>
      </c>
      <c r="D653" s="8" t="s">
        <v>21</v>
      </c>
      <c r="E653" s="8" t="s">
        <v>22</v>
      </c>
      <c r="F653" s="8" t="s">
        <v>23</v>
      </c>
      <c r="G653" s="10" t="s">
        <v>24</v>
      </c>
    </row>
    <row r="654" spans="1:7" ht="15" thickTop="1" x14ac:dyDescent="0.3">
      <c r="A654" s="11"/>
      <c r="B654" s="17" t="s">
        <v>25</v>
      </c>
      <c r="C654" s="18"/>
      <c r="D654" s="18"/>
      <c r="E654" s="18"/>
      <c r="F654" s="18"/>
      <c r="G654" s="19"/>
    </row>
    <row r="655" spans="1:7" ht="29.4" thickBot="1" x14ac:dyDescent="0.35">
      <c r="A655" s="20" t="s">
        <v>26</v>
      </c>
      <c r="B655" s="21" t="s">
        <v>37</v>
      </c>
      <c r="C655" s="21" t="s">
        <v>27</v>
      </c>
      <c r="D655" s="21">
        <v>0.48499999999999999</v>
      </c>
      <c r="E655" s="22">
        <v>23.43</v>
      </c>
      <c r="F655" s="23">
        <f>PRODUCT(D655:E655)</f>
        <v>11.36355</v>
      </c>
      <c r="G655" s="19"/>
    </row>
    <row r="656" spans="1:7" ht="15.6" thickTop="1" thickBot="1" x14ac:dyDescent="0.35">
      <c r="A656" s="24">
        <v>1</v>
      </c>
      <c r="B656" s="39" t="s">
        <v>28</v>
      </c>
      <c r="C656" s="40"/>
      <c r="D656" s="40"/>
      <c r="E656" s="41"/>
      <c r="F656" s="25">
        <f>SUM(F655:F655)</f>
        <v>11.36355</v>
      </c>
      <c r="G656" s="26">
        <f>SUM(F656/F660)</f>
        <v>0.86956521739130443</v>
      </c>
    </row>
    <row r="657" spans="1:9" ht="15.6" thickTop="1" thickBot="1" x14ac:dyDescent="0.35">
      <c r="A657" s="27" t="s">
        <v>29</v>
      </c>
      <c r="B657" s="39" t="s">
        <v>35</v>
      </c>
      <c r="C657" s="40"/>
      <c r="D657" s="40"/>
      <c r="E657" s="41"/>
      <c r="F657" s="28">
        <f>SUM(F656)</f>
        <v>11.36355</v>
      </c>
      <c r="G657" s="2"/>
    </row>
    <row r="658" spans="1:9" ht="15.6" thickTop="1" thickBot="1" x14ac:dyDescent="0.35">
      <c r="A658" s="29">
        <v>2</v>
      </c>
      <c r="B658" s="42" t="s">
        <v>30</v>
      </c>
      <c r="C658" s="43"/>
      <c r="D658" s="43"/>
      <c r="E658" s="44"/>
      <c r="F658" s="28">
        <f>SUM(F657)*15%</f>
        <v>1.7045325</v>
      </c>
      <c r="G658" s="26">
        <f>SUM(F658/F660)</f>
        <v>0.13043478260869565</v>
      </c>
    </row>
    <row r="659" spans="1:9" ht="15.6" thickTop="1" thickBot="1" x14ac:dyDescent="0.35">
      <c r="A659" s="27" t="s">
        <v>31</v>
      </c>
      <c r="B659" s="39" t="s">
        <v>36</v>
      </c>
      <c r="C659" s="40"/>
      <c r="D659" s="40"/>
      <c r="E659" s="41"/>
      <c r="F659" s="30">
        <f>SUM(F657:F658)</f>
        <v>13.068082499999999</v>
      </c>
      <c r="G659" s="14"/>
    </row>
    <row r="660" spans="1:9" ht="15.6" thickTop="1" thickBot="1" x14ac:dyDescent="0.35">
      <c r="A660" s="27" t="s">
        <v>32</v>
      </c>
      <c r="B660" s="39" t="s">
        <v>33</v>
      </c>
      <c r="C660" s="40"/>
      <c r="D660" s="40"/>
      <c r="E660" s="41"/>
      <c r="F660" s="30">
        <f>SUM(F659)</f>
        <v>13.068082499999999</v>
      </c>
      <c r="G660" s="31">
        <f>SUM(G656,G658)</f>
        <v>1</v>
      </c>
      <c r="I660" s="34"/>
    </row>
    <row r="661" spans="1:9" ht="15.6" thickTop="1" thickBot="1" x14ac:dyDescent="0.35"/>
    <row r="662" spans="1:9" ht="30" thickTop="1" thickBot="1" x14ac:dyDescent="0.35">
      <c r="A662" s="7" t="s">
        <v>15</v>
      </c>
      <c r="B662" s="8" t="s">
        <v>16</v>
      </c>
      <c r="C662" s="9" t="s">
        <v>17</v>
      </c>
      <c r="D662" s="10" t="s">
        <v>18</v>
      </c>
      <c r="E662" s="11"/>
      <c r="F662" s="11"/>
      <c r="G662" s="11"/>
    </row>
    <row r="663" spans="1:9" ht="43.8" thickTop="1" x14ac:dyDescent="0.3">
      <c r="A663" s="33" t="s">
        <v>150</v>
      </c>
      <c r="B663" s="4" t="s">
        <v>77</v>
      </c>
      <c r="C663" s="13"/>
      <c r="D663" s="13"/>
      <c r="E663" s="14"/>
      <c r="F663" s="11"/>
      <c r="G663" s="11"/>
    </row>
    <row r="664" spans="1:9" ht="72.599999999999994" thickBot="1" x14ac:dyDescent="0.35">
      <c r="A664" s="35" t="s">
        <v>154</v>
      </c>
      <c r="B664" s="1" t="s">
        <v>74</v>
      </c>
      <c r="C664" s="16" t="s">
        <v>34</v>
      </c>
      <c r="D664" s="16">
        <v>1</v>
      </c>
      <c r="E664" s="14"/>
      <c r="F664" s="11"/>
      <c r="G664" s="11"/>
    </row>
    <row r="665" spans="1:9" ht="30" thickTop="1" thickBot="1" x14ac:dyDescent="0.35">
      <c r="A665" s="7" t="s">
        <v>19</v>
      </c>
      <c r="B665" s="8" t="s">
        <v>20</v>
      </c>
      <c r="C665" s="8" t="s">
        <v>17</v>
      </c>
      <c r="D665" s="8" t="s">
        <v>21</v>
      </c>
      <c r="E665" s="8" t="s">
        <v>22</v>
      </c>
      <c r="F665" s="8" t="s">
        <v>23</v>
      </c>
      <c r="G665" s="10" t="s">
        <v>24</v>
      </c>
    </row>
    <row r="666" spans="1:9" ht="15" thickTop="1" x14ac:dyDescent="0.3">
      <c r="A666" s="11"/>
      <c r="B666" s="17" t="s">
        <v>25</v>
      </c>
      <c r="C666" s="18"/>
      <c r="D666" s="18"/>
      <c r="E666" s="18"/>
      <c r="F666" s="18"/>
      <c r="G666" s="19"/>
    </row>
    <row r="667" spans="1:9" ht="29.4" thickBot="1" x14ac:dyDescent="0.35">
      <c r="A667" s="20" t="s">
        <v>26</v>
      </c>
      <c r="B667" s="21" t="s">
        <v>37</v>
      </c>
      <c r="C667" s="21" t="s">
        <v>27</v>
      </c>
      <c r="D667" s="21">
        <v>0.48499999999999999</v>
      </c>
      <c r="E667" s="22">
        <v>23.43</v>
      </c>
      <c r="F667" s="23">
        <f>PRODUCT(D667:E667)</f>
        <v>11.36355</v>
      </c>
      <c r="G667" s="19"/>
    </row>
    <row r="668" spans="1:9" ht="15.6" thickTop="1" thickBot="1" x14ac:dyDescent="0.35">
      <c r="A668" s="24">
        <v>1</v>
      </c>
      <c r="B668" s="39" t="s">
        <v>28</v>
      </c>
      <c r="C668" s="40"/>
      <c r="D668" s="40"/>
      <c r="E668" s="41"/>
      <c r="F668" s="25">
        <f>SUM(F667:F667)</f>
        <v>11.36355</v>
      </c>
      <c r="G668" s="26">
        <f>SUM(F668/F673)</f>
        <v>0.82815734989648038</v>
      </c>
    </row>
    <row r="669" spans="1:9" ht="15.6" thickTop="1" thickBot="1" x14ac:dyDescent="0.35">
      <c r="A669" s="27" t="s">
        <v>29</v>
      </c>
      <c r="B669" s="39" t="s">
        <v>35</v>
      </c>
      <c r="C669" s="40"/>
      <c r="D669" s="40"/>
      <c r="E669" s="41"/>
      <c r="F669" s="28">
        <f>SUM(F668)</f>
        <v>11.36355</v>
      </c>
      <c r="G669" s="2"/>
    </row>
    <row r="670" spans="1:9" ht="15.6" thickTop="1" thickBot="1" x14ac:dyDescent="0.35">
      <c r="A670" s="29">
        <v>2</v>
      </c>
      <c r="B670" s="42" t="s">
        <v>30</v>
      </c>
      <c r="C670" s="43"/>
      <c r="D670" s="43"/>
      <c r="E670" s="44"/>
      <c r="F670" s="28">
        <f>SUM(F669)*15%</f>
        <v>1.7045325</v>
      </c>
      <c r="G670" s="26">
        <f>SUM(F670/F673)</f>
        <v>0.12422360248447206</v>
      </c>
    </row>
    <row r="671" spans="1:9" ht="15.6" thickTop="1" thickBot="1" x14ac:dyDescent="0.35">
      <c r="A671" s="27" t="s">
        <v>31</v>
      </c>
      <c r="B671" s="39" t="s">
        <v>36</v>
      </c>
      <c r="C671" s="40"/>
      <c r="D671" s="40"/>
      <c r="E671" s="41"/>
      <c r="F671" s="30">
        <f>SUM(F669:F670)</f>
        <v>13.068082499999999</v>
      </c>
      <c r="G671" s="14"/>
    </row>
    <row r="672" spans="1:9" ht="15.6" thickTop="1" thickBot="1" x14ac:dyDescent="0.35">
      <c r="A672" s="29">
        <v>3</v>
      </c>
      <c r="B672" s="42" t="s">
        <v>70</v>
      </c>
      <c r="C672" s="43"/>
      <c r="D672" s="43"/>
      <c r="E672" s="44"/>
      <c r="F672" s="28">
        <f>SUM(F671)*5%</f>
        <v>0.653404125</v>
      </c>
      <c r="G672" s="26">
        <f>SUM(F672/F673)</f>
        <v>4.7619047619047623E-2</v>
      </c>
    </row>
    <row r="673" spans="1:9" ht="15.6" thickTop="1" thickBot="1" x14ac:dyDescent="0.35">
      <c r="A673" s="27" t="s">
        <v>32</v>
      </c>
      <c r="B673" s="39" t="s">
        <v>33</v>
      </c>
      <c r="C673" s="40"/>
      <c r="D673" s="40"/>
      <c r="E673" s="41"/>
      <c r="F673" s="30">
        <f>SUM(F671+F672)</f>
        <v>13.721486624999999</v>
      </c>
      <c r="G673" s="31">
        <f>SUM(G668,G670,G672)</f>
        <v>1</v>
      </c>
    </row>
    <row r="674" spans="1:9" ht="15.6" thickTop="1" thickBot="1" x14ac:dyDescent="0.35"/>
    <row r="675" spans="1:9" ht="30" thickTop="1" thickBot="1" x14ac:dyDescent="0.35">
      <c r="A675" s="7" t="s">
        <v>15</v>
      </c>
      <c r="B675" s="8" t="s">
        <v>16</v>
      </c>
      <c r="C675" s="9" t="s">
        <v>17</v>
      </c>
      <c r="D675" s="10" t="s">
        <v>18</v>
      </c>
      <c r="E675" s="11"/>
      <c r="F675" s="11"/>
      <c r="G675" s="11"/>
    </row>
    <row r="676" spans="1:9" ht="113.4" customHeight="1" thickTop="1" x14ac:dyDescent="0.3">
      <c r="A676" s="33" t="s">
        <v>155</v>
      </c>
      <c r="B676" s="4" t="s">
        <v>44</v>
      </c>
      <c r="C676" s="13"/>
      <c r="D676" s="13"/>
      <c r="E676" s="14"/>
      <c r="F676" s="11"/>
      <c r="G676" s="11"/>
    </row>
    <row r="677" spans="1:9" ht="72.599999999999994" thickBot="1" x14ac:dyDescent="0.35">
      <c r="A677" s="35" t="s">
        <v>156</v>
      </c>
      <c r="B677" s="1" t="s">
        <v>71</v>
      </c>
      <c r="C677" s="16" t="s">
        <v>34</v>
      </c>
      <c r="D677" s="16">
        <v>1</v>
      </c>
      <c r="E677" s="14"/>
      <c r="F677" s="11"/>
      <c r="G677" s="11"/>
    </row>
    <row r="678" spans="1:9" ht="30" thickTop="1" thickBot="1" x14ac:dyDescent="0.35">
      <c r="A678" s="7" t="s">
        <v>19</v>
      </c>
      <c r="B678" s="8" t="s">
        <v>20</v>
      </c>
      <c r="C678" s="8" t="s">
        <v>17</v>
      </c>
      <c r="D678" s="8" t="s">
        <v>21</v>
      </c>
      <c r="E678" s="8" t="s">
        <v>22</v>
      </c>
      <c r="F678" s="8" t="s">
        <v>23</v>
      </c>
      <c r="G678" s="10" t="s">
        <v>24</v>
      </c>
    </row>
    <row r="679" spans="1:9" ht="15" thickTop="1" x14ac:dyDescent="0.3">
      <c r="A679" s="11"/>
      <c r="B679" s="17" t="s">
        <v>25</v>
      </c>
      <c r="C679" s="18"/>
      <c r="D679" s="18"/>
      <c r="E679" s="18"/>
      <c r="F679" s="18"/>
      <c r="G679" s="19"/>
    </row>
    <row r="680" spans="1:9" ht="29.4" thickBot="1" x14ac:dyDescent="0.35">
      <c r="A680" s="20" t="s">
        <v>26</v>
      </c>
      <c r="B680" s="21" t="s">
        <v>37</v>
      </c>
      <c r="C680" s="21" t="s">
        <v>27</v>
      </c>
      <c r="D680" s="21">
        <v>1.7410000000000001</v>
      </c>
      <c r="E680" s="22">
        <v>23.43</v>
      </c>
      <c r="F680" s="23">
        <f>PRODUCT(D680:E680)</f>
        <v>40.791630000000005</v>
      </c>
      <c r="G680" s="19"/>
    </row>
    <row r="681" spans="1:9" ht="15.6" thickTop="1" thickBot="1" x14ac:dyDescent="0.35">
      <c r="A681" s="24">
        <v>1</v>
      </c>
      <c r="B681" s="39" t="s">
        <v>28</v>
      </c>
      <c r="C681" s="40"/>
      <c r="D681" s="40"/>
      <c r="E681" s="41"/>
      <c r="F681" s="25">
        <f>SUM(F680:F680)</f>
        <v>40.791630000000005</v>
      </c>
      <c r="G681" s="26">
        <f>SUM(F681/F685)</f>
        <v>0.86956521739130443</v>
      </c>
    </row>
    <row r="682" spans="1:9" ht="15.6" thickTop="1" thickBot="1" x14ac:dyDescent="0.35">
      <c r="A682" s="27" t="s">
        <v>29</v>
      </c>
      <c r="B682" s="39" t="s">
        <v>35</v>
      </c>
      <c r="C682" s="40"/>
      <c r="D682" s="40"/>
      <c r="E682" s="41"/>
      <c r="F682" s="28">
        <f>SUM(F681)</f>
        <v>40.791630000000005</v>
      </c>
      <c r="G682" s="2"/>
    </row>
    <row r="683" spans="1:9" ht="15.6" thickTop="1" thickBot="1" x14ac:dyDescent="0.35">
      <c r="A683" s="29">
        <v>2</v>
      </c>
      <c r="B683" s="42" t="s">
        <v>30</v>
      </c>
      <c r="C683" s="43"/>
      <c r="D683" s="43"/>
      <c r="E683" s="44"/>
      <c r="F683" s="28">
        <f>SUM(F682)*15%</f>
        <v>6.1187445000000009</v>
      </c>
      <c r="G683" s="26">
        <f>SUM(F683/F685)</f>
        <v>0.13043478260869568</v>
      </c>
    </row>
    <row r="684" spans="1:9" ht="15.6" thickTop="1" thickBot="1" x14ac:dyDescent="0.35">
      <c r="A684" s="27" t="s">
        <v>31</v>
      </c>
      <c r="B684" s="39" t="s">
        <v>36</v>
      </c>
      <c r="C684" s="40"/>
      <c r="D684" s="40"/>
      <c r="E684" s="41"/>
      <c r="F684" s="30">
        <f>SUM(F682:F683)</f>
        <v>46.910374500000003</v>
      </c>
      <c r="G684" s="14"/>
    </row>
    <row r="685" spans="1:9" ht="15.6" thickTop="1" thickBot="1" x14ac:dyDescent="0.35">
      <c r="A685" s="27" t="s">
        <v>32</v>
      </c>
      <c r="B685" s="39" t="s">
        <v>33</v>
      </c>
      <c r="C685" s="40"/>
      <c r="D685" s="40"/>
      <c r="E685" s="41"/>
      <c r="F685" s="30">
        <f>SUM(F684)</f>
        <v>46.910374500000003</v>
      </c>
      <c r="G685" s="31">
        <f>SUM(G681,G683)</f>
        <v>1</v>
      </c>
      <c r="I685" s="38"/>
    </row>
    <row r="686" spans="1:9" ht="15.6" thickTop="1" thickBot="1" x14ac:dyDescent="0.35"/>
    <row r="687" spans="1:9" ht="30" thickTop="1" thickBot="1" x14ac:dyDescent="0.35">
      <c r="A687" s="7" t="s">
        <v>15</v>
      </c>
      <c r="B687" s="8" t="s">
        <v>16</v>
      </c>
      <c r="C687" s="9" t="s">
        <v>17</v>
      </c>
      <c r="D687" s="10" t="s">
        <v>18</v>
      </c>
      <c r="E687" s="11"/>
      <c r="F687" s="11"/>
      <c r="G687" s="11"/>
    </row>
    <row r="688" spans="1:9" ht="114" customHeight="1" thickTop="1" x14ac:dyDescent="0.3">
      <c r="A688" s="33" t="s">
        <v>155</v>
      </c>
      <c r="B688" s="4" t="s">
        <v>44</v>
      </c>
      <c r="C688" s="13"/>
      <c r="D688" s="13"/>
      <c r="E688" s="14"/>
      <c r="F688" s="11"/>
      <c r="G688" s="11"/>
    </row>
    <row r="689" spans="1:7" ht="72.599999999999994" thickBot="1" x14ac:dyDescent="0.35">
      <c r="A689" s="35" t="s">
        <v>157</v>
      </c>
      <c r="B689" s="1" t="s">
        <v>72</v>
      </c>
      <c r="C689" s="16" t="s">
        <v>34</v>
      </c>
      <c r="D689" s="16">
        <v>1</v>
      </c>
      <c r="E689" s="14"/>
      <c r="F689" s="11"/>
      <c r="G689" s="11"/>
    </row>
    <row r="690" spans="1:7" ht="30" thickTop="1" thickBot="1" x14ac:dyDescent="0.35">
      <c r="A690" s="7" t="s">
        <v>19</v>
      </c>
      <c r="B690" s="8" t="s">
        <v>20</v>
      </c>
      <c r="C690" s="8" t="s">
        <v>17</v>
      </c>
      <c r="D690" s="8" t="s">
        <v>21</v>
      </c>
      <c r="E690" s="8" t="s">
        <v>22</v>
      </c>
      <c r="F690" s="8" t="s">
        <v>23</v>
      </c>
      <c r="G690" s="10" t="s">
        <v>24</v>
      </c>
    </row>
    <row r="691" spans="1:7" ht="15" thickTop="1" x14ac:dyDescent="0.3">
      <c r="A691" s="11"/>
      <c r="B691" s="17" t="s">
        <v>25</v>
      </c>
      <c r="C691" s="18"/>
      <c r="D691" s="18"/>
      <c r="E691" s="18"/>
      <c r="F691" s="18"/>
      <c r="G691" s="19"/>
    </row>
    <row r="692" spans="1:7" ht="29.4" thickBot="1" x14ac:dyDescent="0.35">
      <c r="A692" s="20" t="s">
        <v>26</v>
      </c>
      <c r="B692" s="21" t="s">
        <v>37</v>
      </c>
      <c r="C692" s="21" t="s">
        <v>27</v>
      </c>
      <c r="D692" s="21">
        <v>1.7410000000000001</v>
      </c>
      <c r="E692" s="22">
        <v>23.43</v>
      </c>
      <c r="F692" s="23">
        <f>PRODUCT(D692:E692)</f>
        <v>40.791630000000005</v>
      </c>
      <c r="G692" s="19"/>
    </row>
    <row r="693" spans="1:7" ht="15.6" thickTop="1" thickBot="1" x14ac:dyDescent="0.35">
      <c r="A693" s="24">
        <v>1</v>
      </c>
      <c r="B693" s="39" t="s">
        <v>28</v>
      </c>
      <c r="C693" s="40"/>
      <c r="D693" s="40"/>
      <c r="E693" s="41"/>
      <c r="F693" s="25">
        <f>SUM(F692:F692)</f>
        <v>40.791630000000005</v>
      </c>
      <c r="G693" s="26">
        <f>SUM(F693/F698)</f>
        <v>0.82815734989648038</v>
      </c>
    </row>
    <row r="694" spans="1:7" ht="15.6" thickTop="1" thickBot="1" x14ac:dyDescent="0.35">
      <c r="A694" s="27" t="s">
        <v>29</v>
      </c>
      <c r="B694" s="39" t="s">
        <v>35</v>
      </c>
      <c r="C694" s="40"/>
      <c r="D694" s="40"/>
      <c r="E694" s="41"/>
      <c r="F694" s="28">
        <f>SUM(F693)</f>
        <v>40.791630000000005</v>
      </c>
      <c r="G694" s="2"/>
    </row>
    <row r="695" spans="1:7" ht="15.6" thickTop="1" thickBot="1" x14ac:dyDescent="0.35">
      <c r="A695" s="29">
        <v>2</v>
      </c>
      <c r="B695" s="42" t="s">
        <v>30</v>
      </c>
      <c r="C695" s="43"/>
      <c r="D695" s="43"/>
      <c r="E695" s="44"/>
      <c r="F695" s="28">
        <f>SUM(F694)*15%</f>
        <v>6.1187445000000009</v>
      </c>
      <c r="G695" s="26">
        <f>SUM(F695/F698)</f>
        <v>0.12422360248447206</v>
      </c>
    </row>
    <row r="696" spans="1:7" ht="15.6" thickTop="1" thickBot="1" x14ac:dyDescent="0.35">
      <c r="A696" s="27" t="s">
        <v>31</v>
      </c>
      <c r="B696" s="39" t="s">
        <v>36</v>
      </c>
      <c r="C696" s="40"/>
      <c r="D696" s="40"/>
      <c r="E696" s="41"/>
      <c r="F696" s="30">
        <f>SUM(F694:F695)</f>
        <v>46.910374500000003</v>
      </c>
      <c r="G696" s="14"/>
    </row>
    <row r="697" spans="1:7" ht="15.6" thickTop="1" thickBot="1" x14ac:dyDescent="0.35">
      <c r="A697" s="29">
        <v>3</v>
      </c>
      <c r="B697" s="42" t="s">
        <v>70</v>
      </c>
      <c r="C697" s="43"/>
      <c r="D697" s="43"/>
      <c r="E697" s="44"/>
      <c r="F697" s="28">
        <f>SUM(F696)*5%</f>
        <v>2.3455187250000002</v>
      </c>
      <c r="G697" s="26">
        <f>SUM(F697/F698)</f>
        <v>4.7619047619047623E-2</v>
      </c>
    </row>
    <row r="698" spans="1:7" ht="15.6" thickTop="1" thickBot="1" x14ac:dyDescent="0.35">
      <c r="A698" s="27" t="s">
        <v>32</v>
      </c>
      <c r="B698" s="39" t="s">
        <v>33</v>
      </c>
      <c r="C698" s="40"/>
      <c r="D698" s="40"/>
      <c r="E698" s="41"/>
      <c r="F698" s="30">
        <f>SUM(F696+F697)</f>
        <v>49.255893225000001</v>
      </c>
      <c r="G698" s="31">
        <f>SUM(G693,G695,G697)</f>
        <v>1</v>
      </c>
    </row>
    <row r="699" spans="1:7" ht="15.6" thickTop="1" thickBot="1" x14ac:dyDescent="0.35"/>
    <row r="700" spans="1:7" ht="30" thickTop="1" thickBot="1" x14ac:dyDescent="0.35">
      <c r="A700" s="7" t="s">
        <v>15</v>
      </c>
      <c r="B700" s="8" t="s">
        <v>16</v>
      </c>
      <c r="C700" s="9" t="s">
        <v>17</v>
      </c>
      <c r="D700" s="10" t="s">
        <v>18</v>
      </c>
      <c r="E700" s="11"/>
      <c r="F700" s="11"/>
      <c r="G700" s="11"/>
    </row>
    <row r="701" spans="1:7" ht="87" thickTop="1" x14ac:dyDescent="0.3">
      <c r="A701" s="33" t="s">
        <v>155</v>
      </c>
      <c r="B701" s="4" t="s">
        <v>44</v>
      </c>
      <c r="C701" s="13"/>
      <c r="D701" s="13"/>
      <c r="E701" s="14"/>
      <c r="F701" s="11"/>
      <c r="G701" s="11"/>
    </row>
    <row r="702" spans="1:7" ht="72.599999999999994" thickBot="1" x14ac:dyDescent="0.35">
      <c r="A702" s="35" t="s">
        <v>158</v>
      </c>
      <c r="B702" s="1" t="s">
        <v>73</v>
      </c>
      <c r="C702" s="16" t="s">
        <v>34</v>
      </c>
      <c r="D702" s="16">
        <v>1</v>
      </c>
      <c r="E702" s="14"/>
      <c r="F702" s="11"/>
      <c r="G702" s="11"/>
    </row>
    <row r="703" spans="1:7" ht="30" thickTop="1" thickBot="1" x14ac:dyDescent="0.35">
      <c r="A703" s="7" t="s">
        <v>19</v>
      </c>
      <c r="B703" s="8" t="s">
        <v>20</v>
      </c>
      <c r="C703" s="8" t="s">
        <v>17</v>
      </c>
      <c r="D703" s="8" t="s">
        <v>21</v>
      </c>
      <c r="E703" s="8" t="s">
        <v>22</v>
      </c>
      <c r="F703" s="8" t="s">
        <v>23</v>
      </c>
      <c r="G703" s="10" t="s">
        <v>24</v>
      </c>
    </row>
    <row r="704" spans="1:7" ht="15" thickTop="1" x14ac:dyDescent="0.3">
      <c r="A704" s="11"/>
      <c r="B704" s="17" t="s">
        <v>25</v>
      </c>
      <c r="C704" s="18"/>
      <c r="D704" s="18"/>
      <c r="E704" s="18"/>
      <c r="F704" s="18"/>
      <c r="G704" s="19"/>
    </row>
    <row r="705" spans="1:9" ht="29.4" thickBot="1" x14ac:dyDescent="0.35">
      <c r="A705" s="20" t="s">
        <v>26</v>
      </c>
      <c r="B705" s="21" t="s">
        <v>37</v>
      </c>
      <c r="C705" s="21" t="s">
        <v>27</v>
      </c>
      <c r="D705" s="21">
        <v>1.93</v>
      </c>
      <c r="E705" s="22">
        <v>23.43</v>
      </c>
      <c r="F705" s="23">
        <f>PRODUCT(D705:E705)</f>
        <v>45.219899999999996</v>
      </c>
      <c r="G705" s="19"/>
    </row>
    <row r="706" spans="1:9" ht="15.6" thickTop="1" thickBot="1" x14ac:dyDescent="0.35">
      <c r="A706" s="24">
        <v>1</v>
      </c>
      <c r="B706" s="39" t="s">
        <v>28</v>
      </c>
      <c r="C706" s="40"/>
      <c r="D706" s="40"/>
      <c r="E706" s="41"/>
      <c r="F706" s="25">
        <f>SUM(F705:F705)</f>
        <v>45.219899999999996</v>
      </c>
      <c r="G706" s="26">
        <f>SUM(F706/F710)</f>
        <v>0.86956521739130443</v>
      </c>
    </row>
    <row r="707" spans="1:9" ht="15.6" thickTop="1" thickBot="1" x14ac:dyDescent="0.35">
      <c r="A707" s="27" t="s">
        <v>29</v>
      </c>
      <c r="B707" s="39" t="s">
        <v>35</v>
      </c>
      <c r="C707" s="40"/>
      <c r="D707" s="40"/>
      <c r="E707" s="41"/>
      <c r="F707" s="28">
        <f>SUM(F706)</f>
        <v>45.219899999999996</v>
      </c>
      <c r="G707" s="2"/>
    </row>
    <row r="708" spans="1:9" ht="15.6" thickTop="1" thickBot="1" x14ac:dyDescent="0.35">
      <c r="A708" s="29">
        <v>2</v>
      </c>
      <c r="B708" s="42" t="s">
        <v>30</v>
      </c>
      <c r="C708" s="43"/>
      <c r="D708" s="43"/>
      <c r="E708" s="44"/>
      <c r="F708" s="28">
        <f>SUM(F707)*15%</f>
        <v>6.7829849999999992</v>
      </c>
      <c r="G708" s="26">
        <f>SUM(F708/F710)</f>
        <v>0.13043478260869565</v>
      </c>
    </row>
    <row r="709" spans="1:9" ht="15.6" thickTop="1" thickBot="1" x14ac:dyDescent="0.35">
      <c r="A709" s="27" t="s">
        <v>31</v>
      </c>
      <c r="B709" s="39" t="s">
        <v>36</v>
      </c>
      <c r="C709" s="40"/>
      <c r="D709" s="40"/>
      <c r="E709" s="41"/>
      <c r="F709" s="30">
        <f>SUM(F707:F708)</f>
        <v>52.002884999999992</v>
      </c>
      <c r="G709" s="14"/>
    </row>
    <row r="710" spans="1:9" ht="15.6" thickTop="1" thickBot="1" x14ac:dyDescent="0.35">
      <c r="A710" s="27" t="s">
        <v>32</v>
      </c>
      <c r="B710" s="39" t="s">
        <v>33</v>
      </c>
      <c r="C710" s="40"/>
      <c r="D710" s="40"/>
      <c r="E710" s="41"/>
      <c r="F710" s="30">
        <f>SUM(F709)</f>
        <v>52.002884999999992</v>
      </c>
      <c r="G710" s="31">
        <f>SUM(G706,G708)</f>
        <v>1</v>
      </c>
      <c r="I710" s="38"/>
    </row>
    <row r="711" spans="1:9" ht="15.6" thickTop="1" thickBot="1" x14ac:dyDescent="0.35"/>
    <row r="712" spans="1:9" ht="30" thickTop="1" thickBot="1" x14ac:dyDescent="0.35">
      <c r="A712" s="7" t="s">
        <v>15</v>
      </c>
      <c r="B712" s="8" t="s">
        <v>16</v>
      </c>
      <c r="C712" s="9" t="s">
        <v>17</v>
      </c>
      <c r="D712" s="10" t="s">
        <v>18</v>
      </c>
      <c r="E712" s="11"/>
      <c r="F712" s="11"/>
      <c r="G712" s="11"/>
    </row>
    <row r="713" spans="1:9" ht="87" thickTop="1" x14ac:dyDescent="0.3">
      <c r="A713" s="33" t="s">
        <v>155</v>
      </c>
      <c r="B713" s="4" t="s">
        <v>44</v>
      </c>
      <c r="C713" s="13"/>
      <c r="D713" s="13"/>
      <c r="E713" s="14"/>
      <c r="F713" s="11"/>
      <c r="G713" s="11"/>
    </row>
    <row r="714" spans="1:9" ht="72.599999999999994" thickBot="1" x14ac:dyDescent="0.35">
      <c r="A714" s="35" t="s">
        <v>159</v>
      </c>
      <c r="B714" s="1" t="s">
        <v>74</v>
      </c>
      <c r="C714" s="16" t="s">
        <v>34</v>
      </c>
      <c r="D714" s="16">
        <v>1</v>
      </c>
      <c r="E714" s="14"/>
      <c r="F714" s="11"/>
      <c r="G714" s="11"/>
    </row>
    <row r="715" spans="1:9" ht="30" thickTop="1" thickBot="1" x14ac:dyDescent="0.35">
      <c r="A715" s="7" t="s">
        <v>19</v>
      </c>
      <c r="B715" s="8" t="s">
        <v>20</v>
      </c>
      <c r="C715" s="8" t="s">
        <v>17</v>
      </c>
      <c r="D715" s="8" t="s">
        <v>21</v>
      </c>
      <c r="E715" s="8" t="s">
        <v>22</v>
      </c>
      <c r="F715" s="8" t="s">
        <v>23</v>
      </c>
      <c r="G715" s="10" t="s">
        <v>24</v>
      </c>
    </row>
    <row r="716" spans="1:9" ht="15" thickTop="1" x14ac:dyDescent="0.3">
      <c r="A716" s="11"/>
      <c r="B716" s="17" t="s">
        <v>25</v>
      </c>
      <c r="C716" s="18"/>
      <c r="D716" s="18"/>
      <c r="E716" s="18"/>
      <c r="F716" s="18"/>
      <c r="G716" s="19"/>
    </row>
    <row r="717" spans="1:9" ht="29.4" thickBot="1" x14ac:dyDescent="0.35">
      <c r="A717" s="20" t="s">
        <v>26</v>
      </c>
      <c r="B717" s="21" t="s">
        <v>37</v>
      </c>
      <c r="C717" s="21" t="s">
        <v>27</v>
      </c>
      <c r="D717" s="21">
        <v>1.93</v>
      </c>
      <c r="E717" s="22">
        <v>23.43</v>
      </c>
      <c r="F717" s="23">
        <f>PRODUCT(D717:E717)</f>
        <v>45.219899999999996</v>
      </c>
      <c r="G717" s="19"/>
    </row>
    <row r="718" spans="1:9" ht="15.6" thickTop="1" thickBot="1" x14ac:dyDescent="0.35">
      <c r="A718" s="24">
        <v>1</v>
      </c>
      <c r="B718" s="39" t="s">
        <v>28</v>
      </c>
      <c r="C718" s="40"/>
      <c r="D718" s="40"/>
      <c r="E718" s="41"/>
      <c r="F718" s="25">
        <f>SUM(F717:F717)</f>
        <v>45.219899999999996</v>
      </c>
      <c r="G718" s="26">
        <f>SUM(F718/F723)</f>
        <v>0.82815734989648038</v>
      </c>
    </row>
    <row r="719" spans="1:9" ht="15.6" thickTop="1" thickBot="1" x14ac:dyDescent="0.35">
      <c r="A719" s="27" t="s">
        <v>29</v>
      </c>
      <c r="B719" s="39" t="s">
        <v>35</v>
      </c>
      <c r="C719" s="40"/>
      <c r="D719" s="40"/>
      <c r="E719" s="41"/>
      <c r="F719" s="28">
        <f>SUM(F718)</f>
        <v>45.219899999999996</v>
      </c>
      <c r="G719" s="2"/>
    </row>
    <row r="720" spans="1:9" ht="15.6" thickTop="1" thickBot="1" x14ac:dyDescent="0.35">
      <c r="A720" s="29">
        <v>2</v>
      </c>
      <c r="B720" s="42" t="s">
        <v>30</v>
      </c>
      <c r="C720" s="43"/>
      <c r="D720" s="43"/>
      <c r="E720" s="44"/>
      <c r="F720" s="28">
        <f>SUM(F719)*15%</f>
        <v>6.7829849999999992</v>
      </c>
      <c r="G720" s="26">
        <f>SUM(F720/F723)</f>
        <v>0.12422360248447205</v>
      </c>
    </row>
    <row r="721" spans="1:7" ht="15.6" thickTop="1" thickBot="1" x14ac:dyDescent="0.35">
      <c r="A721" s="27" t="s">
        <v>31</v>
      </c>
      <c r="B721" s="39" t="s">
        <v>36</v>
      </c>
      <c r="C721" s="40"/>
      <c r="D721" s="40"/>
      <c r="E721" s="41"/>
      <c r="F721" s="30">
        <f>SUM(F719:F720)</f>
        <v>52.002884999999992</v>
      </c>
      <c r="G721" s="14"/>
    </row>
    <row r="722" spans="1:7" ht="15.6" thickTop="1" thickBot="1" x14ac:dyDescent="0.35">
      <c r="A722" s="29">
        <v>3</v>
      </c>
      <c r="B722" s="42" t="s">
        <v>70</v>
      </c>
      <c r="C722" s="43"/>
      <c r="D722" s="43"/>
      <c r="E722" s="44"/>
      <c r="F722" s="28">
        <f>SUM(F721)*5%</f>
        <v>2.6001442499999996</v>
      </c>
      <c r="G722" s="26">
        <f>SUM(F722/F723)</f>
        <v>4.7619047619047616E-2</v>
      </c>
    </row>
    <row r="723" spans="1:7" ht="15.6" thickTop="1" thickBot="1" x14ac:dyDescent="0.35">
      <c r="A723" s="27" t="s">
        <v>32</v>
      </c>
      <c r="B723" s="39" t="s">
        <v>33</v>
      </c>
      <c r="C723" s="40"/>
      <c r="D723" s="40"/>
      <c r="E723" s="41"/>
      <c r="F723" s="30">
        <f>SUM(F721+F722)</f>
        <v>54.603029249999992</v>
      </c>
      <c r="G723" s="31">
        <f>SUM(G718,G720,G722)</f>
        <v>1</v>
      </c>
    </row>
    <row r="724" spans="1:7" ht="15" thickTop="1" x14ac:dyDescent="0.3"/>
    <row r="725" spans="1:7" x14ac:dyDescent="0.3">
      <c r="A725" s="45" t="s">
        <v>160</v>
      </c>
      <c r="B725" s="45"/>
      <c r="C725" s="45"/>
      <c r="D725" s="45"/>
      <c r="E725" s="45"/>
      <c r="F725" s="45"/>
      <c r="G725" s="45"/>
    </row>
    <row r="726" spans="1:7" ht="15" thickBot="1" x14ac:dyDescent="0.35"/>
    <row r="727" spans="1:7" ht="30" thickTop="1" thickBot="1" x14ac:dyDescent="0.35">
      <c r="A727" s="7" t="s">
        <v>15</v>
      </c>
      <c r="B727" s="8" t="s">
        <v>16</v>
      </c>
      <c r="C727" s="9" t="s">
        <v>17</v>
      </c>
      <c r="D727" s="10" t="s">
        <v>18</v>
      </c>
      <c r="E727" s="11"/>
      <c r="F727" s="11"/>
      <c r="G727" s="11"/>
    </row>
    <row r="728" spans="1:7" ht="58.2" thickTop="1" x14ac:dyDescent="0.3">
      <c r="A728" s="33" t="s">
        <v>161</v>
      </c>
      <c r="B728" s="4" t="s">
        <v>45</v>
      </c>
      <c r="C728" s="13"/>
      <c r="D728" s="13"/>
      <c r="E728" s="14"/>
      <c r="F728" s="11"/>
      <c r="G728" s="11"/>
    </row>
    <row r="729" spans="1:7" ht="72.599999999999994" thickBot="1" x14ac:dyDescent="0.35">
      <c r="A729" s="35" t="s">
        <v>162</v>
      </c>
      <c r="B729" s="1" t="s">
        <v>71</v>
      </c>
      <c r="C729" s="16" t="s">
        <v>34</v>
      </c>
      <c r="D729" s="16">
        <v>1</v>
      </c>
      <c r="E729" s="14"/>
      <c r="F729" s="11"/>
      <c r="G729" s="11"/>
    </row>
    <row r="730" spans="1:7" ht="30" thickTop="1" thickBot="1" x14ac:dyDescent="0.35">
      <c r="A730" s="7" t="s">
        <v>19</v>
      </c>
      <c r="B730" s="8" t="s">
        <v>20</v>
      </c>
      <c r="C730" s="8" t="s">
        <v>17</v>
      </c>
      <c r="D730" s="8" t="s">
        <v>21</v>
      </c>
      <c r="E730" s="8" t="s">
        <v>22</v>
      </c>
      <c r="F730" s="8" t="s">
        <v>23</v>
      </c>
      <c r="G730" s="10" t="s">
        <v>24</v>
      </c>
    </row>
    <row r="731" spans="1:7" ht="15" thickTop="1" x14ac:dyDescent="0.3">
      <c r="A731" s="11"/>
      <c r="B731" s="17" t="s">
        <v>25</v>
      </c>
      <c r="C731" s="18"/>
      <c r="D731" s="18"/>
      <c r="E731" s="18"/>
      <c r="F731" s="18"/>
      <c r="G731" s="19"/>
    </row>
    <row r="732" spans="1:7" ht="29.4" thickBot="1" x14ac:dyDescent="0.35">
      <c r="A732" s="20" t="s">
        <v>26</v>
      </c>
      <c r="B732" s="21" t="s">
        <v>37</v>
      </c>
      <c r="C732" s="21" t="s">
        <v>27</v>
      </c>
      <c r="D732" s="21">
        <v>2.395</v>
      </c>
      <c r="E732" s="22">
        <v>23.43</v>
      </c>
      <c r="F732" s="23">
        <f>PRODUCT(D732:E732)</f>
        <v>56.114849999999997</v>
      </c>
      <c r="G732" s="19"/>
    </row>
    <row r="733" spans="1:7" ht="15.6" thickTop="1" thickBot="1" x14ac:dyDescent="0.35">
      <c r="A733" s="24">
        <v>1</v>
      </c>
      <c r="B733" s="39" t="s">
        <v>28</v>
      </c>
      <c r="C733" s="40"/>
      <c r="D733" s="40"/>
      <c r="E733" s="41"/>
      <c r="F733" s="25">
        <f>SUM(F732:F732)</f>
        <v>56.114849999999997</v>
      </c>
      <c r="G733" s="26">
        <f>SUM(F733/F737)</f>
        <v>0.86956521739130432</v>
      </c>
    </row>
    <row r="734" spans="1:7" ht="15.6" thickTop="1" thickBot="1" x14ac:dyDescent="0.35">
      <c r="A734" s="27" t="s">
        <v>29</v>
      </c>
      <c r="B734" s="39" t="s">
        <v>35</v>
      </c>
      <c r="C734" s="40"/>
      <c r="D734" s="40"/>
      <c r="E734" s="41"/>
      <c r="F734" s="28">
        <f>SUM(F733)</f>
        <v>56.114849999999997</v>
      </c>
      <c r="G734" s="2"/>
    </row>
    <row r="735" spans="1:7" ht="15.6" thickTop="1" thickBot="1" x14ac:dyDescent="0.35">
      <c r="A735" s="29">
        <v>2</v>
      </c>
      <c r="B735" s="42" t="s">
        <v>30</v>
      </c>
      <c r="C735" s="43"/>
      <c r="D735" s="43"/>
      <c r="E735" s="44"/>
      <c r="F735" s="28">
        <f>SUM(F734)*15%</f>
        <v>8.4172274999999992</v>
      </c>
      <c r="G735" s="26">
        <f>SUM(F735/F737)</f>
        <v>0.13043478260869565</v>
      </c>
    </row>
    <row r="736" spans="1:7" ht="15.6" thickTop="1" thickBot="1" x14ac:dyDescent="0.35">
      <c r="A736" s="27" t="s">
        <v>31</v>
      </c>
      <c r="B736" s="39" t="s">
        <v>36</v>
      </c>
      <c r="C736" s="40"/>
      <c r="D736" s="40"/>
      <c r="E736" s="41"/>
      <c r="F736" s="30">
        <f>SUM(F734:F735)</f>
        <v>64.5320775</v>
      </c>
      <c r="G736" s="14"/>
    </row>
    <row r="737" spans="1:9" ht="15.6" thickTop="1" thickBot="1" x14ac:dyDescent="0.35">
      <c r="A737" s="27" t="s">
        <v>32</v>
      </c>
      <c r="B737" s="39" t="s">
        <v>33</v>
      </c>
      <c r="C737" s="40"/>
      <c r="D737" s="40"/>
      <c r="E737" s="41"/>
      <c r="F737" s="30">
        <f>SUM(F736)</f>
        <v>64.5320775</v>
      </c>
      <c r="G737" s="31">
        <f>SUM(G733,G735)</f>
        <v>1</v>
      </c>
      <c r="I737" s="38"/>
    </row>
    <row r="738" spans="1:9" ht="15.6" thickTop="1" thickBot="1" x14ac:dyDescent="0.35"/>
    <row r="739" spans="1:9" ht="30" thickTop="1" thickBot="1" x14ac:dyDescent="0.35">
      <c r="A739" s="7" t="s">
        <v>15</v>
      </c>
      <c r="B739" s="8" t="s">
        <v>16</v>
      </c>
      <c r="C739" s="9" t="s">
        <v>17</v>
      </c>
      <c r="D739" s="10" t="s">
        <v>18</v>
      </c>
      <c r="E739" s="11"/>
      <c r="F739" s="11"/>
      <c r="G739" s="11"/>
    </row>
    <row r="740" spans="1:9" ht="58.2" thickTop="1" x14ac:dyDescent="0.3">
      <c r="A740" s="33" t="s">
        <v>161</v>
      </c>
      <c r="B740" s="4" t="s">
        <v>45</v>
      </c>
      <c r="C740" s="13"/>
      <c r="D740" s="13"/>
      <c r="E740" s="14"/>
      <c r="F740" s="11"/>
      <c r="G740" s="11"/>
    </row>
    <row r="741" spans="1:9" ht="72.599999999999994" thickBot="1" x14ac:dyDescent="0.35">
      <c r="A741" s="35" t="s">
        <v>163</v>
      </c>
      <c r="B741" s="1" t="s">
        <v>72</v>
      </c>
      <c r="C741" s="16" t="s">
        <v>34</v>
      </c>
      <c r="D741" s="16">
        <v>1</v>
      </c>
      <c r="E741" s="14"/>
      <c r="F741" s="11"/>
      <c r="G741" s="11"/>
    </row>
    <row r="742" spans="1:9" ht="30" thickTop="1" thickBot="1" x14ac:dyDescent="0.35">
      <c r="A742" s="7" t="s">
        <v>19</v>
      </c>
      <c r="B742" s="8" t="s">
        <v>20</v>
      </c>
      <c r="C742" s="8" t="s">
        <v>17</v>
      </c>
      <c r="D742" s="8" t="s">
        <v>21</v>
      </c>
      <c r="E742" s="8" t="s">
        <v>22</v>
      </c>
      <c r="F742" s="8" t="s">
        <v>23</v>
      </c>
      <c r="G742" s="10" t="s">
        <v>24</v>
      </c>
    </row>
    <row r="743" spans="1:9" ht="15" thickTop="1" x14ac:dyDescent="0.3">
      <c r="A743" s="11"/>
      <c r="B743" s="17" t="s">
        <v>25</v>
      </c>
      <c r="C743" s="18"/>
      <c r="D743" s="18"/>
      <c r="E743" s="18"/>
      <c r="F743" s="18"/>
      <c r="G743" s="19"/>
    </row>
    <row r="744" spans="1:9" ht="29.4" thickBot="1" x14ac:dyDescent="0.35">
      <c r="A744" s="20" t="s">
        <v>26</v>
      </c>
      <c r="B744" s="21" t="s">
        <v>37</v>
      </c>
      <c r="C744" s="21" t="s">
        <v>27</v>
      </c>
      <c r="D744" s="21">
        <v>2.395</v>
      </c>
      <c r="E744" s="22">
        <v>23.43</v>
      </c>
      <c r="F744" s="23">
        <f>PRODUCT(D744:E744)</f>
        <v>56.114849999999997</v>
      </c>
      <c r="G744" s="19"/>
    </row>
    <row r="745" spans="1:9" ht="15.6" thickTop="1" thickBot="1" x14ac:dyDescent="0.35">
      <c r="A745" s="24">
        <v>1</v>
      </c>
      <c r="B745" s="39" t="s">
        <v>28</v>
      </c>
      <c r="C745" s="40"/>
      <c r="D745" s="40"/>
      <c r="E745" s="41"/>
      <c r="F745" s="25">
        <f>SUM(F744:F744)</f>
        <v>56.114849999999997</v>
      </c>
      <c r="G745" s="26">
        <f>SUM(F745/F750)</f>
        <v>0.82815734989648038</v>
      </c>
    </row>
    <row r="746" spans="1:9" ht="15.6" thickTop="1" thickBot="1" x14ac:dyDescent="0.35">
      <c r="A746" s="27" t="s">
        <v>29</v>
      </c>
      <c r="B746" s="39" t="s">
        <v>35</v>
      </c>
      <c r="C746" s="40"/>
      <c r="D746" s="40"/>
      <c r="E746" s="41"/>
      <c r="F746" s="28">
        <f>SUM(F745)</f>
        <v>56.114849999999997</v>
      </c>
      <c r="G746" s="2"/>
    </row>
    <row r="747" spans="1:9" ht="15.6" thickTop="1" thickBot="1" x14ac:dyDescent="0.35">
      <c r="A747" s="29">
        <v>2</v>
      </c>
      <c r="B747" s="42" t="s">
        <v>30</v>
      </c>
      <c r="C747" s="43"/>
      <c r="D747" s="43"/>
      <c r="E747" s="44"/>
      <c r="F747" s="28">
        <f>SUM(F746)*15%</f>
        <v>8.4172274999999992</v>
      </c>
      <c r="G747" s="26">
        <f>SUM(F747/F750)</f>
        <v>0.12422360248447205</v>
      </c>
    </row>
    <row r="748" spans="1:9" ht="15.6" thickTop="1" thickBot="1" x14ac:dyDescent="0.35">
      <c r="A748" s="27" t="s">
        <v>31</v>
      </c>
      <c r="B748" s="39" t="s">
        <v>36</v>
      </c>
      <c r="C748" s="40"/>
      <c r="D748" s="40"/>
      <c r="E748" s="41"/>
      <c r="F748" s="30">
        <f>SUM(F746:F747)</f>
        <v>64.5320775</v>
      </c>
      <c r="G748" s="14"/>
    </row>
    <row r="749" spans="1:9" ht="15.6" thickTop="1" thickBot="1" x14ac:dyDescent="0.35">
      <c r="A749" s="29">
        <v>3</v>
      </c>
      <c r="B749" s="42" t="s">
        <v>70</v>
      </c>
      <c r="C749" s="43"/>
      <c r="D749" s="43"/>
      <c r="E749" s="44"/>
      <c r="F749" s="28">
        <f>SUM(F748)*5%</f>
        <v>3.2266038750000003</v>
      </c>
      <c r="G749" s="26">
        <f>SUM(F749/F750)</f>
        <v>4.761904761904763E-2</v>
      </c>
    </row>
    <row r="750" spans="1:9" ht="15.6" thickTop="1" thickBot="1" x14ac:dyDescent="0.35">
      <c r="A750" s="27" t="s">
        <v>32</v>
      </c>
      <c r="B750" s="39" t="s">
        <v>33</v>
      </c>
      <c r="C750" s="40"/>
      <c r="D750" s="40"/>
      <c r="E750" s="41"/>
      <c r="F750" s="30">
        <f>SUM(F748+F749)</f>
        <v>67.758681374999995</v>
      </c>
      <c r="G750" s="31">
        <f>SUM(G745,G747,G749)</f>
        <v>1</v>
      </c>
    </row>
    <row r="751" spans="1:9" ht="15.6" thickTop="1" thickBot="1" x14ac:dyDescent="0.35"/>
    <row r="752" spans="1:9" ht="30" thickTop="1" thickBot="1" x14ac:dyDescent="0.35">
      <c r="A752" s="7" t="s">
        <v>15</v>
      </c>
      <c r="B752" s="8" t="s">
        <v>16</v>
      </c>
      <c r="C752" s="9" t="s">
        <v>17</v>
      </c>
      <c r="D752" s="10" t="s">
        <v>18</v>
      </c>
      <c r="E752" s="11"/>
      <c r="F752" s="11"/>
      <c r="G752" s="11"/>
    </row>
    <row r="753" spans="1:9" ht="58.2" thickTop="1" x14ac:dyDescent="0.3">
      <c r="A753" s="33" t="s">
        <v>161</v>
      </c>
      <c r="B753" s="4" t="s">
        <v>45</v>
      </c>
      <c r="C753" s="13"/>
      <c r="D753" s="13"/>
      <c r="E753" s="14"/>
      <c r="F753" s="11"/>
      <c r="G753" s="11"/>
    </row>
    <row r="754" spans="1:9" ht="72.599999999999994" thickBot="1" x14ac:dyDescent="0.35">
      <c r="A754" s="35" t="s">
        <v>164</v>
      </c>
      <c r="B754" s="1" t="s">
        <v>73</v>
      </c>
      <c r="C754" s="16" t="s">
        <v>34</v>
      </c>
      <c r="D754" s="16">
        <v>1</v>
      </c>
      <c r="E754" s="14"/>
      <c r="F754" s="11"/>
      <c r="G754" s="11"/>
    </row>
    <row r="755" spans="1:9" ht="30" thickTop="1" thickBot="1" x14ac:dyDescent="0.35">
      <c r="A755" s="7" t="s">
        <v>19</v>
      </c>
      <c r="B755" s="8" t="s">
        <v>20</v>
      </c>
      <c r="C755" s="8" t="s">
        <v>17</v>
      </c>
      <c r="D755" s="8" t="s">
        <v>21</v>
      </c>
      <c r="E755" s="8" t="s">
        <v>22</v>
      </c>
      <c r="F755" s="8" t="s">
        <v>23</v>
      </c>
      <c r="G755" s="10" t="s">
        <v>24</v>
      </c>
    </row>
    <row r="756" spans="1:9" ht="15" thickTop="1" x14ac:dyDescent="0.3">
      <c r="A756" s="11"/>
      <c r="B756" s="17" t="s">
        <v>25</v>
      </c>
      <c r="C756" s="18"/>
      <c r="D756" s="18"/>
      <c r="E756" s="18"/>
      <c r="F756" s="18"/>
      <c r="G756" s="19"/>
    </row>
    <row r="757" spans="1:9" ht="29.4" thickBot="1" x14ac:dyDescent="0.35">
      <c r="A757" s="20" t="s">
        <v>26</v>
      </c>
      <c r="B757" s="21" t="s">
        <v>37</v>
      </c>
      <c r="C757" s="21" t="s">
        <v>27</v>
      </c>
      <c r="D757" s="21">
        <v>2.8140000000000001</v>
      </c>
      <c r="E757" s="22">
        <v>23.43</v>
      </c>
      <c r="F757" s="23">
        <f>PRODUCT(D757:E757)</f>
        <v>65.932019999999994</v>
      </c>
      <c r="G757" s="19"/>
    </row>
    <row r="758" spans="1:9" ht="15.6" thickTop="1" thickBot="1" x14ac:dyDescent="0.35">
      <c r="A758" s="24">
        <v>1</v>
      </c>
      <c r="B758" s="39" t="s">
        <v>28</v>
      </c>
      <c r="C758" s="40"/>
      <c r="D758" s="40"/>
      <c r="E758" s="41"/>
      <c r="F758" s="25">
        <f>SUM(F757:F757)</f>
        <v>65.932019999999994</v>
      </c>
      <c r="G758" s="26">
        <f>SUM(F758/F762)</f>
        <v>0.86956521739130432</v>
      </c>
    </row>
    <row r="759" spans="1:9" ht="15.6" thickTop="1" thickBot="1" x14ac:dyDescent="0.35">
      <c r="A759" s="27" t="s">
        <v>29</v>
      </c>
      <c r="B759" s="39" t="s">
        <v>35</v>
      </c>
      <c r="C759" s="40"/>
      <c r="D759" s="40"/>
      <c r="E759" s="41"/>
      <c r="F759" s="28">
        <f>SUM(F758)</f>
        <v>65.932019999999994</v>
      </c>
      <c r="G759" s="2"/>
    </row>
    <row r="760" spans="1:9" ht="15.6" thickTop="1" thickBot="1" x14ac:dyDescent="0.35">
      <c r="A760" s="29">
        <v>2</v>
      </c>
      <c r="B760" s="42" t="s">
        <v>30</v>
      </c>
      <c r="C760" s="43"/>
      <c r="D760" s="43"/>
      <c r="E760" s="44"/>
      <c r="F760" s="28">
        <f>SUM(F759)*15%</f>
        <v>9.8898029999999988</v>
      </c>
      <c r="G760" s="26">
        <f>SUM(F760/F762)</f>
        <v>0.13043478260869565</v>
      </c>
    </row>
    <row r="761" spans="1:9" ht="15.6" thickTop="1" thickBot="1" x14ac:dyDescent="0.35">
      <c r="A761" s="27" t="s">
        <v>31</v>
      </c>
      <c r="B761" s="39" t="s">
        <v>36</v>
      </c>
      <c r="C761" s="40"/>
      <c r="D761" s="40"/>
      <c r="E761" s="41"/>
      <c r="F761" s="30">
        <f>SUM(F759:F760)</f>
        <v>75.821822999999995</v>
      </c>
      <c r="G761" s="14"/>
    </row>
    <row r="762" spans="1:9" ht="15.6" thickTop="1" thickBot="1" x14ac:dyDescent="0.35">
      <c r="A762" s="27" t="s">
        <v>32</v>
      </c>
      <c r="B762" s="39" t="s">
        <v>33</v>
      </c>
      <c r="C762" s="40"/>
      <c r="D762" s="40"/>
      <c r="E762" s="41"/>
      <c r="F762" s="30">
        <f>SUM(F761)</f>
        <v>75.821822999999995</v>
      </c>
      <c r="G762" s="31">
        <f>SUM(G758,G760)</f>
        <v>1</v>
      </c>
      <c r="I762" s="38"/>
    </row>
    <row r="763" spans="1:9" ht="15.6" thickTop="1" thickBot="1" x14ac:dyDescent="0.35"/>
    <row r="764" spans="1:9" ht="30" thickTop="1" thickBot="1" x14ac:dyDescent="0.35">
      <c r="A764" s="7" t="s">
        <v>15</v>
      </c>
      <c r="B764" s="8" t="s">
        <v>16</v>
      </c>
      <c r="C764" s="9" t="s">
        <v>17</v>
      </c>
      <c r="D764" s="10" t="s">
        <v>18</v>
      </c>
      <c r="E764" s="11"/>
      <c r="F764" s="11"/>
      <c r="G764" s="11"/>
    </row>
    <row r="765" spans="1:9" ht="58.2" thickTop="1" x14ac:dyDescent="0.3">
      <c r="A765" s="33" t="s">
        <v>161</v>
      </c>
      <c r="B765" s="4" t="s">
        <v>45</v>
      </c>
      <c r="C765" s="13"/>
      <c r="D765" s="13"/>
      <c r="E765" s="14"/>
      <c r="F765" s="11"/>
      <c r="G765" s="11"/>
    </row>
    <row r="766" spans="1:9" ht="72.599999999999994" thickBot="1" x14ac:dyDescent="0.35">
      <c r="A766" s="35" t="s">
        <v>165</v>
      </c>
      <c r="B766" s="1" t="s">
        <v>74</v>
      </c>
      <c r="C766" s="16" t="s">
        <v>34</v>
      </c>
      <c r="D766" s="16">
        <v>1</v>
      </c>
      <c r="E766" s="14"/>
      <c r="F766" s="11"/>
      <c r="G766" s="11"/>
    </row>
    <row r="767" spans="1:9" ht="30" thickTop="1" thickBot="1" x14ac:dyDescent="0.35">
      <c r="A767" s="7" t="s">
        <v>19</v>
      </c>
      <c r="B767" s="8" t="s">
        <v>20</v>
      </c>
      <c r="C767" s="8" t="s">
        <v>17</v>
      </c>
      <c r="D767" s="8" t="s">
        <v>21</v>
      </c>
      <c r="E767" s="8" t="s">
        <v>22</v>
      </c>
      <c r="F767" s="8" t="s">
        <v>23</v>
      </c>
      <c r="G767" s="10" t="s">
        <v>24</v>
      </c>
    </row>
    <row r="768" spans="1:9" ht="15" thickTop="1" x14ac:dyDescent="0.3">
      <c r="A768" s="11"/>
      <c r="B768" s="17" t="s">
        <v>25</v>
      </c>
      <c r="C768" s="18"/>
      <c r="D768" s="18"/>
      <c r="E768" s="18"/>
      <c r="F768" s="18"/>
      <c r="G768" s="19"/>
    </row>
    <row r="769" spans="1:7" ht="29.4" thickBot="1" x14ac:dyDescent="0.35">
      <c r="A769" s="20" t="s">
        <v>26</v>
      </c>
      <c r="B769" s="21" t="s">
        <v>37</v>
      </c>
      <c r="C769" s="21" t="s">
        <v>27</v>
      </c>
      <c r="D769" s="21">
        <v>2.8140000000000001</v>
      </c>
      <c r="E769" s="22">
        <v>23.43</v>
      </c>
      <c r="F769" s="23">
        <f>PRODUCT(D769:E769)</f>
        <v>65.932019999999994</v>
      </c>
      <c r="G769" s="19"/>
    </row>
    <row r="770" spans="1:7" ht="15.6" thickTop="1" thickBot="1" x14ac:dyDescent="0.35">
      <c r="A770" s="24">
        <v>1</v>
      </c>
      <c r="B770" s="39" t="s">
        <v>28</v>
      </c>
      <c r="C770" s="40"/>
      <c r="D770" s="40"/>
      <c r="E770" s="41"/>
      <c r="F770" s="25">
        <f>SUM(F769:F769)</f>
        <v>65.932019999999994</v>
      </c>
      <c r="G770" s="26">
        <f>SUM(F770/F775)</f>
        <v>0.82815734989648027</v>
      </c>
    </row>
    <row r="771" spans="1:7" ht="15.6" thickTop="1" thickBot="1" x14ac:dyDescent="0.35">
      <c r="A771" s="27" t="s">
        <v>29</v>
      </c>
      <c r="B771" s="39" t="s">
        <v>35</v>
      </c>
      <c r="C771" s="40"/>
      <c r="D771" s="40"/>
      <c r="E771" s="41"/>
      <c r="F771" s="28">
        <f>SUM(F770)</f>
        <v>65.932019999999994</v>
      </c>
      <c r="G771" s="2"/>
    </row>
    <row r="772" spans="1:7" ht="15.6" thickTop="1" thickBot="1" x14ac:dyDescent="0.35">
      <c r="A772" s="29">
        <v>2</v>
      </c>
      <c r="B772" s="42" t="s">
        <v>30</v>
      </c>
      <c r="C772" s="43"/>
      <c r="D772" s="43"/>
      <c r="E772" s="44"/>
      <c r="F772" s="28">
        <f>SUM(F771)*15%</f>
        <v>9.8898029999999988</v>
      </c>
      <c r="G772" s="26">
        <f>SUM(F772/F775)</f>
        <v>0.12422360248447205</v>
      </c>
    </row>
    <row r="773" spans="1:7" ht="15.6" thickTop="1" thickBot="1" x14ac:dyDescent="0.35">
      <c r="A773" s="27" t="s">
        <v>31</v>
      </c>
      <c r="B773" s="39" t="s">
        <v>36</v>
      </c>
      <c r="C773" s="40"/>
      <c r="D773" s="40"/>
      <c r="E773" s="41"/>
      <c r="F773" s="30">
        <f>SUM(F771:F772)</f>
        <v>75.821822999999995</v>
      </c>
      <c r="G773" s="14"/>
    </row>
    <row r="774" spans="1:7" ht="15.6" thickTop="1" thickBot="1" x14ac:dyDescent="0.35">
      <c r="A774" s="29">
        <v>3</v>
      </c>
      <c r="B774" s="42" t="s">
        <v>70</v>
      </c>
      <c r="C774" s="43"/>
      <c r="D774" s="43"/>
      <c r="E774" s="44"/>
      <c r="F774" s="28">
        <f>SUM(F773)*5%</f>
        <v>3.7910911499999997</v>
      </c>
      <c r="G774" s="26">
        <f>SUM(F774/F775)</f>
        <v>4.7619047619047616E-2</v>
      </c>
    </row>
    <row r="775" spans="1:7" ht="15.6" thickTop="1" thickBot="1" x14ac:dyDescent="0.35">
      <c r="A775" s="27" t="s">
        <v>32</v>
      </c>
      <c r="B775" s="39" t="s">
        <v>33</v>
      </c>
      <c r="C775" s="40"/>
      <c r="D775" s="40"/>
      <c r="E775" s="41"/>
      <c r="F775" s="30">
        <f>SUM(F773+F774)</f>
        <v>79.612914149999995</v>
      </c>
      <c r="G775" s="31">
        <f>SUM(G770,G772,G774)</f>
        <v>1</v>
      </c>
    </row>
    <row r="776" spans="1:7" ht="15.6" thickTop="1" thickBot="1" x14ac:dyDescent="0.35"/>
    <row r="777" spans="1:7" ht="30" thickTop="1" thickBot="1" x14ac:dyDescent="0.35">
      <c r="A777" s="7" t="s">
        <v>15</v>
      </c>
      <c r="B777" s="8" t="s">
        <v>16</v>
      </c>
      <c r="C777" s="9" t="s">
        <v>17</v>
      </c>
      <c r="D777" s="10" t="s">
        <v>18</v>
      </c>
      <c r="E777" s="11"/>
      <c r="F777" s="11"/>
      <c r="G777" s="11"/>
    </row>
    <row r="778" spans="1:7" ht="29.4" thickTop="1" x14ac:dyDescent="0.3">
      <c r="A778" s="33" t="s">
        <v>166</v>
      </c>
      <c r="B778" s="4" t="s">
        <v>5</v>
      </c>
      <c r="C778" s="13"/>
      <c r="D778" s="13"/>
      <c r="E778" s="14"/>
      <c r="F778" s="11"/>
      <c r="G778" s="11"/>
    </row>
    <row r="779" spans="1:7" ht="72.599999999999994" thickBot="1" x14ac:dyDescent="0.35">
      <c r="A779" s="35" t="s">
        <v>167</v>
      </c>
      <c r="B779" s="1" t="s">
        <v>71</v>
      </c>
      <c r="C779" s="16" t="s">
        <v>34</v>
      </c>
      <c r="D779" s="16">
        <v>1</v>
      </c>
      <c r="E779" s="14"/>
      <c r="F779" s="11"/>
      <c r="G779" s="11"/>
    </row>
    <row r="780" spans="1:7" ht="30" thickTop="1" thickBot="1" x14ac:dyDescent="0.35">
      <c r="A780" s="7" t="s">
        <v>19</v>
      </c>
      <c r="B780" s="8" t="s">
        <v>20</v>
      </c>
      <c r="C780" s="8" t="s">
        <v>17</v>
      </c>
      <c r="D780" s="8" t="s">
        <v>21</v>
      </c>
      <c r="E780" s="8" t="s">
        <v>22</v>
      </c>
      <c r="F780" s="8" t="s">
        <v>23</v>
      </c>
      <c r="G780" s="10" t="s">
        <v>24</v>
      </c>
    </row>
    <row r="781" spans="1:7" ht="15" thickTop="1" x14ac:dyDescent="0.3">
      <c r="A781" s="11"/>
      <c r="B781" s="17" t="s">
        <v>25</v>
      </c>
      <c r="C781" s="18"/>
      <c r="D781" s="18"/>
      <c r="E781" s="18"/>
      <c r="F781" s="18"/>
      <c r="G781" s="19"/>
    </row>
    <row r="782" spans="1:7" ht="29.4" thickBot="1" x14ac:dyDescent="0.35">
      <c r="A782" s="20" t="s">
        <v>26</v>
      </c>
      <c r="B782" s="21" t="s">
        <v>37</v>
      </c>
      <c r="C782" s="21" t="s">
        <v>27</v>
      </c>
      <c r="D782" s="21">
        <v>1.601</v>
      </c>
      <c r="E782" s="22">
        <v>23.43</v>
      </c>
      <c r="F782" s="23">
        <f>PRODUCT(D782:E782)</f>
        <v>37.511429999999997</v>
      </c>
      <c r="G782" s="19"/>
    </row>
    <row r="783" spans="1:7" ht="15.6" thickTop="1" thickBot="1" x14ac:dyDescent="0.35">
      <c r="A783" s="24">
        <v>1</v>
      </c>
      <c r="B783" s="39" t="s">
        <v>28</v>
      </c>
      <c r="C783" s="40"/>
      <c r="D783" s="40"/>
      <c r="E783" s="41"/>
      <c r="F783" s="25">
        <f>SUM(F782:F782)</f>
        <v>37.511429999999997</v>
      </c>
      <c r="G783" s="26">
        <f>SUM(F783/F787)</f>
        <v>0.86956521739130432</v>
      </c>
    </row>
    <row r="784" spans="1:7" ht="15.6" thickTop="1" thickBot="1" x14ac:dyDescent="0.35">
      <c r="A784" s="27" t="s">
        <v>29</v>
      </c>
      <c r="B784" s="39" t="s">
        <v>35</v>
      </c>
      <c r="C784" s="40"/>
      <c r="D784" s="40"/>
      <c r="E784" s="41"/>
      <c r="F784" s="28">
        <f>SUM(F783)</f>
        <v>37.511429999999997</v>
      </c>
      <c r="G784" s="2"/>
    </row>
    <row r="785" spans="1:9" ht="15.6" thickTop="1" thickBot="1" x14ac:dyDescent="0.35">
      <c r="A785" s="29">
        <v>2</v>
      </c>
      <c r="B785" s="42" t="s">
        <v>30</v>
      </c>
      <c r="C785" s="43"/>
      <c r="D785" s="43"/>
      <c r="E785" s="44"/>
      <c r="F785" s="28">
        <f>SUM(F784)*15%</f>
        <v>5.6267144999999994</v>
      </c>
      <c r="G785" s="26">
        <f>SUM(F785/F787)</f>
        <v>0.13043478260869565</v>
      </c>
    </row>
    <row r="786" spans="1:9" ht="15.6" thickTop="1" thickBot="1" x14ac:dyDescent="0.35">
      <c r="A786" s="27" t="s">
        <v>31</v>
      </c>
      <c r="B786" s="39" t="s">
        <v>36</v>
      </c>
      <c r="C786" s="40"/>
      <c r="D786" s="40"/>
      <c r="E786" s="41"/>
      <c r="F786" s="30">
        <f>SUM(F784:F785)</f>
        <v>43.138144499999996</v>
      </c>
      <c r="G786" s="14"/>
    </row>
    <row r="787" spans="1:9" ht="15.6" thickTop="1" thickBot="1" x14ac:dyDescent="0.35">
      <c r="A787" s="27" t="s">
        <v>32</v>
      </c>
      <c r="B787" s="39" t="s">
        <v>33</v>
      </c>
      <c r="C787" s="40"/>
      <c r="D787" s="40"/>
      <c r="E787" s="41"/>
      <c r="F787" s="30">
        <f>SUM(F786)</f>
        <v>43.138144499999996</v>
      </c>
      <c r="G787" s="31">
        <f>SUM(G783,G785)</f>
        <v>1</v>
      </c>
      <c r="I787" s="38"/>
    </row>
    <row r="788" spans="1:9" ht="15.6" thickTop="1" thickBot="1" x14ac:dyDescent="0.35"/>
    <row r="789" spans="1:9" ht="30" thickTop="1" thickBot="1" x14ac:dyDescent="0.35">
      <c r="A789" s="7" t="s">
        <v>15</v>
      </c>
      <c r="B789" s="8" t="s">
        <v>16</v>
      </c>
      <c r="C789" s="9" t="s">
        <v>17</v>
      </c>
      <c r="D789" s="10" t="s">
        <v>18</v>
      </c>
      <c r="E789" s="11"/>
      <c r="F789" s="11"/>
      <c r="G789" s="11"/>
    </row>
    <row r="790" spans="1:9" ht="29.4" thickTop="1" x14ac:dyDescent="0.3">
      <c r="A790" s="33" t="s">
        <v>166</v>
      </c>
      <c r="B790" s="4" t="s">
        <v>5</v>
      </c>
      <c r="C790" s="13"/>
      <c r="D790" s="13"/>
      <c r="E790" s="14"/>
      <c r="F790" s="11"/>
      <c r="G790" s="11"/>
    </row>
    <row r="791" spans="1:9" ht="72.599999999999994" thickBot="1" x14ac:dyDescent="0.35">
      <c r="A791" s="35" t="s">
        <v>168</v>
      </c>
      <c r="B791" s="1" t="s">
        <v>72</v>
      </c>
      <c r="C791" s="16" t="s">
        <v>34</v>
      </c>
      <c r="D791" s="16">
        <v>1</v>
      </c>
      <c r="E791" s="14"/>
      <c r="F791" s="11"/>
      <c r="G791" s="11"/>
    </row>
    <row r="792" spans="1:9" ht="30" thickTop="1" thickBot="1" x14ac:dyDescent="0.35">
      <c r="A792" s="7" t="s">
        <v>19</v>
      </c>
      <c r="B792" s="8" t="s">
        <v>20</v>
      </c>
      <c r="C792" s="8" t="s">
        <v>17</v>
      </c>
      <c r="D792" s="8" t="s">
        <v>21</v>
      </c>
      <c r="E792" s="8" t="s">
        <v>22</v>
      </c>
      <c r="F792" s="8" t="s">
        <v>23</v>
      </c>
      <c r="G792" s="10" t="s">
        <v>24</v>
      </c>
    </row>
    <row r="793" spans="1:9" ht="15" thickTop="1" x14ac:dyDescent="0.3">
      <c r="A793" s="11"/>
      <c r="B793" s="17" t="s">
        <v>25</v>
      </c>
      <c r="C793" s="18"/>
      <c r="D793" s="18"/>
      <c r="E793" s="18"/>
      <c r="F793" s="18"/>
      <c r="G793" s="19"/>
    </row>
    <row r="794" spans="1:9" ht="29.4" thickBot="1" x14ac:dyDescent="0.35">
      <c r="A794" s="20" t="s">
        <v>26</v>
      </c>
      <c r="B794" s="21" t="s">
        <v>37</v>
      </c>
      <c r="C794" s="21" t="s">
        <v>27</v>
      </c>
      <c r="D794" s="21">
        <v>1.601</v>
      </c>
      <c r="E794" s="22">
        <v>23.43</v>
      </c>
      <c r="F794" s="23">
        <f>PRODUCT(D794:E794)</f>
        <v>37.511429999999997</v>
      </c>
      <c r="G794" s="19"/>
    </row>
    <row r="795" spans="1:9" ht="15.6" thickTop="1" thickBot="1" x14ac:dyDescent="0.35">
      <c r="A795" s="24">
        <v>1</v>
      </c>
      <c r="B795" s="39" t="s">
        <v>28</v>
      </c>
      <c r="C795" s="40"/>
      <c r="D795" s="40"/>
      <c r="E795" s="41"/>
      <c r="F795" s="25">
        <f>SUM(F794:F794)</f>
        <v>37.511429999999997</v>
      </c>
      <c r="G795" s="26">
        <f>SUM(F795/F800)</f>
        <v>0.82815734989648038</v>
      </c>
    </row>
    <row r="796" spans="1:9" ht="15.6" thickTop="1" thickBot="1" x14ac:dyDescent="0.35">
      <c r="A796" s="27" t="s">
        <v>29</v>
      </c>
      <c r="B796" s="39" t="s">
        <v>35</v>
      </c>
      <c r="C796" s="40"/>
      <c r="D796" s="40"/>
      <c r="E796" s="41"/>
      <c r="F796" s="28">
        <f>SUM(F795)</f>
        <v>37.511429999999997</v>
      </c>
      <c r="G796" s="2"/>
    </row>
    <row r="797" spans="1:9" ht="15.6" thickTop="1" thickBot="1" x14ac:dyDescent="0.35">
      <c r="A797" s="29">
        <v>2</v>
      </c>
      <c r="B797" s="42" t="s">
        <v>30</v>
      </c>
      <c r="C797" s="43"/>
      <c r="D797" s="43"/>
      <c r="E797" s="44"/>
      <c r="F797" s="28">
        <f>SUM(F796)*15%</f>
        <v>5.6267144999999994</v>
      </c>
      <c r="G797" s="26">
        <f>SUM(F797/F800)</f>
        <v>0.12422360248447205</v>
      </c>
    </row>
    <row r="798" spans="1:9" ht="15.6" thickTop="1" thickBot="1" x14ac:dyDescent="0.35">
      <c r="A798" s="27" t="s">
        <v>31</v>
      </c>
      <c r="B798" s="39" t="s">
        <v>36</v>
      </c>
      <c r="C798" s="40"/>
      <c r="D798" s="40"/>
      <c r="E798" s="41"/>
      <c r="F798" s="30">
        <f>SUM(F796:F797)</f>
        <v>43.138144499999996</v>
      </c>
      <c r="G798" s="14"/>
    </row>
    <row r="799" spans="1:9" ht="15.6" thickTop="1" thickBot="1" x14ac:dyDescent="0.35">
      <c r="A799" s="29">
        <v>3</v>
      </c>
      <c r="B799" s="42" t="s">
        <v>70</v>
      </c>
      <c r="C799" s="43"/>
      <c r="D799" s="43"/>
      <c r="E799" s="44"/>
      <c r="F799" s="28">
        <f>SUM(F798)*5%</f>
        <v>2.1569072249999999</v>
      </c>
      <c r="G799" s="26">
        <f>SUM(F799/F800)</f>
        <v>4.7619047619047623E-2</v>
      </c>
    </row>
    <row r="800" spans="1:9" ht="15.6" thickTop="1" thickBot="1" x14ac:dyDescent="0.35">
      <c r="A800" s="27" t="s">
        <v>32</v>
      </c>
      <c r="B800" s="39" t="s">
        <v>33</v>
      </c>
      <c r="C800" s="40"/>
      <c r="D800" s="40"/>
      <c r="E800" s="41"/>
      <c r="F800" s="30">
        <f>SUM(F798+F799)</f>
        <v>45.295051724999993</v>
      </c>
      <c r="G800" s="31">
        <f>SUM(G795,G797,G799)</f>
        <v>1</v>
      </c>
    </row>
    <row r="801" spans="1:9" ht="15.6" thickTop="1" thickBot="1" x14ac:dyDescent="0.35"/>
    <row r="802" spans="1:9" ht="30" thickTop="1" thickBot="1" x14ac:dyDescent="0.35">
      <c r="A802" s="7" t="s">
        <v>15</v>
      </c>
      <c r="B802" s="8" t="s">
        <v>16</v>
      </c>
      <c r="C802" s="9" t="s">
        <v>17</v>
      </c>
      <c r="D802" s="10" t="s">
        <v>18</v>
      </c>
      <c r="E802" s="11"/>
      <c r="F802" s="11"/>
      <c r="G802" s="11"/>
    </row>
    <row r="803" spans="1:9" ht="29.4" thickTop="1" x14ac:dyDescent="0.3">
      <c r="A803" s="33" t="s">
        <v>166</v>
      </c>
      <c r="B803" s="4" t="s">
        <v>5</v>
      </c>
      <c r="C803" s="13"/>
      <c r="D803" s="13"/>
      <c r="E803" s="14"/>
      <c r="F803" s="11"/>
      <c r="G803" s="11"/>
    </row>
    <row r="804" spans="1:9" ht="72.599999999999994" thickBot="1" x14ac:dyDescent="0.35">
      <c r="A804" s="35" t="s">
        <v>169</v>
      </c>
      <c r="B804" s="1" t="s">
        <v>73</v>
      </c>
      <c r="C804" s="16" t="s">
        <v>34</v>
      </c>
      <c r="D804" s="16">
        <v>1</v>
      </c>
      <c r="E804" s="14"/>
      <c r="F804" s="11"/>
      <c r="G804" s="11"/>
    </row>
    <row r="805" spans="1:9" ht="30" thickTop="1" thickBot="1" x14ac:dyDescent="0.35">
      <c r="A805" s="7" t="s">
        <v>19</v>
      </c>
      <c r="B805" s="8" t="s">
        <v>20</v>
      </c>
      <c r="C805" s="8" t="s">
        <v>17</v>
      </c>
      <c r="D805" s="8" t="s">
        <v>21</v>
      </c>
      <c r="E805" s="8" t="s">
        <v>22</v>
      </c>
      <c r="F805" s="8" t="s">
        <v>23</v>
      </c>
      <c r="G805" s="10" t="s">
        <v>24</v>
      </c>
    </row>
    <row r="806" spans="1:9" ht="15" thickTop="1" x14ac:dyDescent="0.3">
      <c r="A806" s="11"/>
      <c r="B806" s="17" t="s">
        <v>25</v>
      </c>
      <c r="C806" s="18"/>
      <c r="D806" s="18"/>
      <c r="E806" s="18"/>
      <c r="F806" s="18"/>
      <c r="G806" s="19"/>
    </row>
    <row r="807" spans="1:9" ht="29.4" thickBot="1" x14ac:dyDescent="0.35">
      <c r="A807" s="20" t="s">
        <v>26</v>
      </c>
      <c r="B807" s="21" t="s">
        <v>37</v>
      </c>
      <c r="C807" s="21" t="s">
        <v>27</v>
      </c>
      <c r="D807" s="21">
        <v>1.88</v>
      </c>
      <c r="E807" s="22">
        <v>23.43</v>
      </c>
      <c r="F807" s="23">
        <f>PRODUCT(D807:E807)</f>
        <v>44.048399999999994</v>
      </c>
      <c r="G807" s="19"/>
    </row>
    <row r="808" spans="1:9" ht="15.6" thickTop="1" thickBot="1" x14ac:dyDescent="0.35">
      <c r="A808" s="24">
        <v>1</v>
      </c>
      <c r="B808" s="39" t="s">
        <v>28</v>
      </c>
      <c r="C808" s="40"/>
      <c r="D808" s="40"/>
      <c r="E808" s="41"/>
      <c r="F808" s="25">
        <f>SUM(F807:F807)</f>
        <v>44.048399999999994</v>
      </c>
      <c r="G808" s="26">
        <f>SUM(F808/F812)</f>
        <v>0.86956521739130443</v>
      </c>
    </row>
    <row r="809" spans="1:9" ht="15.6" thickTop="1" thickBot="1" x14ac:dyDescent="0.35">
      <c r="A809" s="27" t="s">
        <v>29</v>
      </c>
      <c r="B809" s="39" t="s">
        <v>35</v>
      </c>
      <c r="C809" s="40"/>
      <c r="D809" s="40"/>
      <c r="E809" s="41"/>
      <c r="F809" s="28">
        <f>SUM(F808)</f>
        <v>44.048399999999994</v>
      </c>
      <c r="G809" s="2"/>
    </row>
    <row r="810" spans="1:9" ht="15.6" thickTop="1" thickBot="1" x14ac:dyDescent="0.35">
      <c r="A810" s="29">
        <v>2</v>
      </c>
      <c r="B810" s="42" t="s">
        <v>30</v>
      </c>
      <c r="C810" s="43"/>
      <c r="D810" s="43"/>
      <c r="E810" s="44"/>
      <c r="F810" s="28">
        <f>SUM(F809)*15%</f>
        <v>6.6072599999999992</v>
      </c>
      <c r="G810" s="26">
        <f>SUM(F810/F812)</f>
        <v>0.13043478260869565</v>
      </c>
    </row>
    <row r="811" spans="1:9" ht="15.6" thickTop="1" thickBot="1" x14ac:dyDescent="0.35">
      <c r="A811" s="27" t="s">
        <v>31</v>
      </c>
      <c r="B811" s="39" t="s">
        <v>36</v>
      </c>
      <c r="C811" s="40"/>
      <c r="D811" s="40"/>
      <c r="E811" s="41"/>
      <c r="F811" s="30">
        <f>SUM(F809:F810)</f>
        <v>50.65565999999999</v>
      </c>
      <c r="G811" s="14"/>
    </row>
    <row r="812" spans="1:9" ht="15.6" thickTop="1" thickBot="1" x14ac:dyDescent="0.35">
      <c r="A812" s="27" t="s">
        <v>32</v>
      </c>
      <c r="B812" s="39" t="s">
        <v>33</v>
      </c>
      <c r="C812" s="40"/>
      <c r="D812" s="40"/>
      <c r="E812" s="41"/>
      <c r="F812" s="30">
        <f>SUM(F811)</f>
        <v>50.65565999999999</v>
      </c>
      <c r="G812" s="31">
        <f>SUM(G808,G810)</f>
        <v>1</v>
      </c>
      <c r="I812" s="38"/>
    </row>
    <row r="813" spans="1:9" ht="15.6" thickTop="1" thickBot="1" x14ac:dyDescent="0.35"/>
    <row r="814" spans="1:9" ht="30" thickTop="1" thickBot="1" x14ac:dyDescent="0.35">
      <c r="A814" s="7" t="s">
        <v>15</v>
      </c>
      <c r="B814" s="8" t="s">
        <v>16</v>
      </c>
      <c r="C814" s="9" t="s">
        <v>17</v>
      </c>
      <c r="D814" s="10" t="s">
        <v>18</v>
      </c>
      <c r="E814" s="11"/>
      <c r="F814" s="11"/>
      <c r="G814" s="11"/>
    </row>
    <row r="815" spans="1:9" ht="29.4" thickTop="1" x14ac:dyDescent="0.3">
      <c r="A815" s="33" t="s">
        <v>166</v>
      </c>
      <c r="B815" s="4" t="s">
        <v>5</v>
      </c>
      <c r="C815" s="13"/>
      <c r="D815" s="13"/>
      <c r="E815" s="14"/>
      <c r="F815" s="11"/>
      <c r="G815" s="11"/>
    </row>
    <row r="816" spans="1:9" ht="72.599999999999994" thickBot="1" x14ac:dyDescent="0.35">
      <c r="A816" s="35" t="s">
        <v>170</v>
      </c>
      <c r="B816" s="1" t="s">
        <v>74</v>
      </c>
      <c r="C816" s="16" t="s">
        <v>34</v>
      </c>
      <c r="D816" s="16">
        <v>1</v>
      </c>
      <c r="E816" s="14"/>
      <c r="F816" s="11"/>
      <c r="G816" s="11"/>
    </row>
    <row r="817" spans="1:7" ht="30" thickTop="1" thickBot="1" x14ac:dyDescent="0.35">
      <c r="A817" s="7" t="s">
        <v>19</v>
      </c>
      <c r="B817" s="8" t="s">
        <v>20</v>
      </c>
      <c r="C817" s="8" t="s">
        <v>17</v>
      </c>
      <c r="D817" s="8" t="s">
        <v>21</v>
      </c>
      <c r="E817" s="8" t="s">
        <v>22</v>
      </c>
      <c r="F817" s="8" t="s">
        <v>23</v>
      </c>
      <c r="G817" s="10" t="s">
        <v>24</v>
      </c>
    </row>
    <row r="818" spans="1:7" ht="15" thickTop="1" x14ac:dyDescent="0.3">
      <c r="A818" s="11"/>
      <c r="B818" s="17" t="s">
        <v>25</v>
      </c>
      <c r="C818" s="18"/>
      <c r="D818" s="18"/>
      <c r="E818" s="18"/>
      <c r="F818" s="18"/>
      <c r="G818" s="19"/>
    </row>
    <row r="819" spans="1:7" ht="29.4" thickBot="1" x14ac:dyDescent="0.35">
      <c r="A819" s="20" t="s">
        <v>26</v>
      </c>
      <c r="B819" s="21" t="s">
        <v>37</v>
      </c>
      <c r="C819" s="21" t="s">
        <v>27</v>
      </c>
      <c r="D819" s="21">
        <v>1.88</v>
      </c>
      <c r="E819" s="22">
        <v>23.43</v>
      </c>
      <c r="F819" s="23">
        <f>PRODUCT(D819:E819)</f>
        <v>44.048399999999994</v>
      </c>
      <c r="G819" s="19"/>
    </row>
    <row r="820" spans="1:7" ht="15.6" thickTop="1" thickBot="1" x14ac:dyDescent="0.35">
      <c r="A820" s="24">
        <v>1</v>
      </c>
      <c r="B820" s="39" t="s">
        <v>28</v>
      </c>
      <c r="C820" s="40"/>
      <c r="D820" s="40"/>
      <c r="E820" s="41"/>
      <c r="F820" s="25">
        <f>SUM(F819:F819)</f>
        <v>44.048399999999994</v>
      </c>
      <c r="G820" s="26">
        <f>SUM(F820/F825)</f>
        <v>0.82815734989648038</v>
      </c>
    </row>
    <row r="821" spans="1:7" ht="15.6" thickTop="1" thickBot="1" x14ac:dyDescent="0.35">
      <c r="A821" s="27" t="s">
        <v>29</v>
      </c>
      <c r="B821" s="39" t="s">
        <v>35</v>
      </c>
      <c r="C821" s="40"/>
      <c r="D821" s="40"/>
      <c r="E821" s="41"/>
      <c r="F821" s="28">
        <f>SUM(F820)</f>
        <v>44.048399999999994</v>
      </c>
      <c r="G821" s="2"/>
    </row>
    <row r="822" spans="1:7" ht="15.6" thickTop="1" thickBot="1" x14ac:dyDescent="0.35">
      <c r="A822" s="29">
        <v>2</v>
      </c>
      <c r="B822" s="42" t="s">
        <v>30</v>
      </c>
      <c r="C822" s="43"/>
      <c r="D822" s="43"/>
      <c r="E822" s="44"/>
      <c r="F822" s="28">
        <f>SUM(F821)*15%</f>
        <v>6.6072599999999992</v>
      </c>
      <c r="G822" s="26">
        <f>SUM(F822/F825)</f>
        <v>0.12422360248447205</v>
      </c>
    </row>
    <row r="823" spans="1:7" ht="15.6" thickTop="1" thickBot="1" x14ac:dyDescent="0.35">
      <c r="A823" s="27" t="s">
        <v>31</v>
      </c>
      <c r="B823" s="39" t="s">
        <v>36</v>
      </c>
      <c r="C823" s="40"/>
      <c r="D823" s="40"/>
      <c r="E823" s="41"/>
      <c r="F823" s="30">
        <f>SUM(F821:F822)</f>
        <v>50.65565999999999</v>
      </c>
      <c r="G823" s="14"/>
    </row>
    <row r="824" spans="1:7" ht="15.6" thickTop="1" thickBot="1" x14ac:dyDescent="0.35">
      <c r="A824" s="29">
        <v>3</v>
      </c>
      <c r="B824" s="42" t="s">
        <v>70</v>
      </c>
      <c r="C824" s="43"/>
      <c r="D824" s="43"/>
      <c r="E824" s="44"/>
      <c r="F824" s="28">
        <f>SUM(F823)*5%</f>
        <v>2.5327829999999998</v>
      </c>
      <c r="G824" s="26">
        <f>SUM(F824/F825)</f>
        <v>4.7619047619047623E-2</v>
      </c>
    </row>
    <row r="825" spans="1:7" ht="15.6" thickTop="1" thickBot="1" x14ac:dyDescent="0.35">
      <c r="A825" s="27" t="s">
        <v>32</v>
      </c>
      <c r="B825" s="39" t="s">
        <v>33</v>
      </c>
      <c r="C825" s="40"/>
      <c r="D825" s="40"/>
      <c r="E825" s="41"/>
      <c r="F825" s="30">
        <f>SUM(F823+F824)</f>
        <v>53.188442999999992</v>
      </c>
      <c r="G825" s="31">
        <f>SUM(G820,G822,G824)</f>
        <v>1</v>
      </c>
    </row>
    <row r="826" spans="1:7" ht="15.6" thickTop="1" thickBot="1" x14ac:dyDescent="0.35"/>
    <row r="827" spans="1:7" ht="30" thickTop="1" thickBot="1" x14ac:dyDescent="0.35">
      <c r="A827" s="7" t="s">
        <v>15</v>
      </c>
      <c r="B827" s="8" t="s">
        <v>16</v>
      </c>
      <c r="C827" s="9" t="s">
        <v>17</v>
      </c>
      <c r="D827" s="10" t="s">
        <v>18</v>
      </c>
      <c r="E827" s="11"/>
      <c r="F827" s="11"/>
      <c r="G827" s="11"/>
    </row>
    <row r="828" spans="1:7" ht="29.4" thickTop="1" x14ac:dyDescent="0.3">
      <c r="A828" s="33" t="s">
        <v>171</v>
      </c>
      <c r="B828" s="14" t="s">
        <v>78</v>
      </c>
      <c r="C828" s="13"/>
      <c r="D828" s="13"/>
      <c r="E828" s="14"/>
      <c r="F828" s="11"/>
      <c r="G828" s="11"/>
    </row>
    <row r="829" spans="1:7" ht="72.599999999999994" thickBot="1" x14ac:dyDescent="0.35">
      <c r="A829" s="35" t="s">
        <v>172</v>
      </c>
      <c r="B829" s="1" t="s">
        <v>71</v>
      </c>
      <c r="C829" s="16" t="s">
        <v>34</v>
      </c>
      <c r="D829" s="16">
        <v>1</v>
      </c>
      <c r="E829" s="14"/>
      <c r="F829" s="11"/>
      <c r="G829" s="11"/>
    </row>
    <row r="830" spans="1:7" ht="30" thickTop="1" thickBot="1" x14ac:dyDescent="0.35">
      <c r="A830" s="7" t="s">
        <v>19</v>
      </c>
      <c r="B830" s="8" t="s">
        <v>20</v>
      </c>
      <c r="C830" s="8" t="s">
        <v>17</v>
      </c>
      <c r="D830" s="8" t="s">
        <v>21</v>
      </c>
      <c r="E830" s="8" t="s">
        <v>22</v>
      </c>
      <c r="F830" s="8" t="s">
        <v>23</v>
      </c>
      <c r="G830" s="10" t="s">
        <v>24</v>
      </c>
    </row>
    <row r="831" spans="1:7" ht="15" thickTop="1" x14ac:dyDescent="0.3">
      <c r="A831" s="11"/>
      <c r="B831" s="17" t="s">
        <v>25</v>
      </c>
      <c r="C831" s="18"/>
      <c r="D831" s="18"/>
      <c r="E831" s="18"/>
      <c r="F831" s="18"/>
      <c r="G831" s="19"/>
    </row>
    <row r="832" spans="1:7" ht="29.4" thickBot="1" x14ac:dyDescent="0.35">
      <c r="A832" s="20" t="s">
        <v>26</v>
      </c>
      <c r="B832" s="21" t="s">
        <v>37</v>
      </c>
      <c r="C832" s="21" t="s">
        <v>27</v>
      </c>
      <c r="D832" s="21">
        <v>3.2</v>
      </c>
      <c r="E832" s="22">
        <v>23.43</v>
      </c>
      <c r="F832" s="23">
        <f>PRODUCT(D832:E832)</f>
        <v>74.975999999999999</v>
      </c>
      <c r="G832" s="19"/>
    </row>
    <row r="833" spans="1:9" ht="15.6" thickTop="1" thickBot="1" x14ac:dyDescent="0.35">
      <c r="A833" s="24">
        <v>1</v>
      </c>
      <c r="B833" s="39" t="s">
        <v>28</v>
      </c>
      <c r="C833" s="40"/>
      <c r="D833" s="40"/>
      <c r="E833" s="41"/>
      <c r="F833" s="25">
        <f>SUM(F832:F832)</f>
        <v>74.975999999999999</v>
      </c>
      <c r="G833" s="26">
        <f>SUM(F833/F837)</f>
        <v>0.86956521739130443</v>
      </c>
    </row>
    <row r="834" spans="1:9" ht="15.6" thickTop="1" thickBot="1" x14ac:dyDescent="0.35">
      <c r="A834" s="27" t="s">
        <v>29</v>
      </c>
      <c r="B834" s="39" t="s">
        <v>35</v>
      </c>
      <c r="C834" s="40"/>
      <c r="D834" s="40"/>
      <c r="E834" s="41"/>
      <c r="F834" s="28">
        <f>SUM(F833)</f>
        <v>74.975999999999999</v>
      </c>
      <c r="G834" s="2"/>
    </row>
    <row r="835" spans="1:9" ht="15.6" thickTop="1" thickBot="1" x14ac:dyDescent="0.35">
      <c r="A835" s="29">
        <v>2</v>
      </c>
      <c r="B835" s="42" t="s">
        <v>30</v>
      </c>
      <c r="C835" s="43"/>
      <c r="D835" s="43"/>
      <c r="E835" s="44"/>
      <c r="F835" s="28">
        <f>SUM(F834)*15%</f>
        <v>11.2464</v>
      </c>
      <c r="G835" s="26">
        <f>SUM(F835/F837)</f>
        <v>0.13043478260869565</v>
      </c>
    </row>
    <row r="836" spans="1:9" ht="15.6" thickTop="1" thickBot="1" x14ac:dyDescent="0.35">
      <c r="A836" s="27" t="s">
        <v>31</v>
      </c>
      <c r="B836" s="39" t="s">
        <v>36</v>
      </c>
      <c r="C836" s="40"/>
      <c r="D836" s="40"/>
      <c r="E836" s="41"/>
      <c r="F836" s="30">
        <f>SUM(F834:F835)</f>
        <v>86.222399999999993</v>
      </c>
      <c r="G836" s="14"/>
    </row>
    <row r="837" spans="1:9" ht="15.6" thickTop="1" thickBot="1" x14ac:dyDescent="0.35">
      <c r="A837" s="27" t="s">
        <v>32</v>
      </c>
      <c r="B837" s="39" t="s">
        <v>33</v>
      </c>
      <c r="C837" s="40"/>
      <c r="D837" s="40"/>
      <c r="E837" s="41"/>
      <c r="F837" s="30">
        <f>SUM(F836)</f>
        <v>86.222399999999993</v>
      </c>
      <c r="G837" s="31">
        <f>SUM(G833,G835)</f>
        <v>1</v>
      </c>
      <c r="I837" s="38"/>
    </row>
    <row r="838" spans="1:9" ht="15.6" thickTop="1" thickBot="1" x14ac:dyDescent="0.35"/>
    <row r="839" spans="1:9" ht="30" thickTop="1" thickBot="1" x14ac:dyDescent="0.35">
      <c r="A839" s="7" t="s">
        <v>15</v>
      </c>
      <c r="B839" s="8" t="s">
        <v>16</v>
      </c>
      <c r="C839" s="9" t="s">
        <v>17</v>
      </c>
      <c r="D839" s="10" t="s">
        <v>18</v>
      </c>
      <c r="E839" s="11"/>
      <c r="F839" s="11"/>
      <c r="G839" s="11"/>
    </row>
    <row r="840" spans="1:9" ht="29.4" thickTop="1" x14ac:dyDescent="0.3">
      <c r="A840" s="33" t="s">
        <v>171</v>
      </c>
      <c r="B840" s="14" t="s">
        <v>78</v>
      </c>
      <c r="C840" s="13"/>
      <c r="D840" s="13"/>
      <c r="E840" s="14"/>
      <c r="F840" s="11"/>
      <c r="G840" s="11"/>
    </row>
    <row r="841" spans="1:9" ht="72.599999999999994" thickBot="1" x14ac:dyDescent="0.35">
      <c r="A841" s="35" t="s">
        <v>173</v>
      </c>
      <c r="B841" s="1" t="s">
        <v>72</v>
      </c>
      <c r="C841" s="16" t="s">
        <v>34</v>
      </c>
      <c r="D841" s="16">
        <v>1</v>
      </c>
      <c r="E841" s="14"/>
      <c r="F841" s="11"/>
      <c r="G841" s="11"/>
    </row>
    <row r="842" spans="1:9" ht="30" thickTop="1" thickBot="1" x14ac:dyDescent="0.35">
      <c r="A842" s="7" t="s">
        <v>19</v>
      </c>
      <c r="B842" s="8" t="s">
        <v>20</v>
      </c>
      <c r="C842" s="8" t="s">
        <v>17</v>
      </c>
      <c r="D842" s="8" t="s">
        <v>21</v>
      </c>
      <c r="E842" s="8" t="s">
        <v>22</v>
      </c>
      <c r="F842" s="8" t="s">
        <v>23</v>
      </c>
      <c r="G842" s="10" t="s">
        <v>24</v>
      </c>
    </row>
    <row r="843" spans="1:9" ht="15" thickTop="1" x14ac:dyDescent="0.3">
      <c r="A843" s="11"/>
      <c r="B843" s="17" t="s">
        <v>25</v>
      </c>
      <c r="C843" s="18"/>
      <c r="D843" s="18"/>
      <c r="E843" s="18"/>
      <c r="F843" s="18"/>
      <c r="G843" s="19"/>
    </row>
    <row r="844" spans="1:9" ht="29.4" thickBot="1" x14ac:dyDescent="0.35">
      <c r="A844" s="20" t="s">
        <v>26</v>
      </c>
      <c r="B844" s="21" t="s">
        <v>37</v>
      </c>
      <c r="C844" s="21" t="s">
        <v>27</v>
      </c>
      <c r="D844" s="21">
        <v>3.2</v>
      </c>
      <c r="E844" s="22">
        <v>23.43</v>
      </c>
      <c r="F844" s="23">
        <f>PRODUCT(D844:E844)</f>
        <v>74.975999999999999</v>
      </c>
      <c r="G844" s="19"/>
    </row>
    <row r="845" spans="1:9" ht="15.6" thickTop="1" thickBot="1" x14ac:dyDescent="0.35">
      <c r="A845" s="24">
        <v>1</v>
      </c>
      <c r="B845" s="39" t="s">
        <v>28</v>
      </c>
      <c r="C845" s="40"/>
      <c r="D845" s="40"/>
      <c r="E845" s="41"/>
      <c r="F845" s="25">
        <f>SUM(F844:F844)</f>
        <v>74.975999999999999</v>
      </c>
      <c r="G845" s="26">
        <f>SUM(F845/F850)</f>
        <v>0.82815734989648038</v>
      </c>
    </row>
    <row r="846" spans="1:9" ht="15.6" thickTop="1" thickBot="1" x14ac:dyDescent="0.35">
      <c r="A846" s="27" t="s">
        <v>29</v>
      </c>
      <c r="B846" s="39" t="s">
        <v>35</v>
      </c>
      <c r="C846" s="40"/>
      <c r="D846" s="40"/>
      <c r="E846" s="41"/>
      <c r="F846" s="28">
        <f>SUM(F845)</f>
        <v>74.975999999999999</v>
      </c>
      <c r="G846" s="2"/>
    </row>
    <row r="847" spans="1:9" ht="15.6" thickTop="1" thickBot="1" x14ac:dyDescent="0.35">
      <c r="A847" s="29">
        <v>2</v>
      </c>
      <c r="B847" s="42" t="s">
        <v>30</v>
      </c>
      <c r="C847" s="43"/>
      <c r="D847" s="43"/>
      <c r="E847" s="44"/>
      <c r="F847" s="28">
        <f>SUM(F846)*15%</f>
        <v>11.2464</v>
      </c>
      <c r="G847" s="26">
        <f>SUM(F847/F850)</f>
        <v>0.12422360248447205</v>
      </c>
    </row>
    <row r="848" spans="1:9" ht="15.6" thickTop="1" thickBot="1" x14ac:dyDescent="0.35">
      <c r="A848" s="27" t="s">
        <v>31</v>
      </c>
      <c r="B848" s="39" t="s">
        <v>36</v>
      </c>
      <c r="C848" s="40"/>
      <c r="D848" s="40"/>
      <c r="E848" s="41"/>
      <c r="F848" s="30">
        <f>SUM(F846:F847)</f>
        <v>86.222399999999993</v>
      </c>
      <c r="G848" s="14"/>
    </row>
    <row r="849" spans="1:9" ht="15.6" thickTop="1" thickBot="1" x14ac:dyDescent="0.35">
      <c r="A849" s="29">
        <v>3</v>
      </c>
      <c r="B849" s="42" t="s">
        <v>70</v>
      </c>
      <c r="C849" s="43"/>
      <c r="D849" s="43"/>
      <c r="E849" s="44"/>
      <c r="F849" s="28">
        <f>SUM(F848)*5%</f>
        <v>4.3111199999999998</v>
      </c>
      <c r="G849" s="26">
        <f>SUM(F849/F850)</f>
        <v>4.7619047619047616E-2</v>
      </c>
    </row>
    <row r="850" spans="1:9" ht="15.6" thickTop="1" thickBot="1" x14ac:dyDescent="0.35">
      <c r="A850" s="27" t="s">
        <v>32</v>
      </c>
      <c r="B850" s="39" t="s">
        <v>33</v>
      </c>
      <c r="C850" s="40"/>
      <c r="D850" s="40"/>
      <c r="E850" s="41"/>
      <c r="F850" s="30">
        <f>SUM(F848+F849)</f>
        <v>90.533519999999996</v>
      </c>
      <c r="G850" s="31">
        <f>SUM(G845,G847,G849)</f>
        <v>1</v>
      </c>
    </row>
    <row r="851" spans="1:9" ht="15.6" thickTop="1" thickBot="1" x14ac:dyDescent="0.35"/>
    <row r="852" spans="1:9" ht="30" thickTop="1" thickBot="1" x14ac:dyDescent="0.35">
      <c r="A852" s="7" t="s">
        <v>15</v>
      </c>
      <c r="B852" s="8" t="s">
        <v>16</v>
      </c>
      <c r="C852" s="9" t="s">
        <v>17</v>
      </c>
      <c r="D852" s="10" t="s">
        <v>18</v>
      </c>
      <c r="E852" s="11"/>
      <c r="F852" s="11"/>
      <c r="G852" s="11"/>
    </row>
    <row r="853" spans="1:9" ht="29.4" thickTop="1" x14ac:dyDescent="0.3">
      <c r="A853" s="33" t="s">
        <v>171</v>
      </c>
      <c r="B853" s="14" t="s">
        <v>78</v>
      </c>
      <c r="C853" s="13"/>
      <c r="D853" s="13"/>
      <c r="E853" s="14"/>
      <c r="F853" s="11"/>
      <c r="G853" s="11"/>
    </row>
    <row r="854" spans="1:9" ht="72.599999999999994" thickBot="1" x14ac:dyDescent="0.35">
      <c r="A854" s="35" t="s">
        <v>174</v>
      </c>
      <c r="B854" s="1" t="s">
        <v>73</v>
      </c>
      <c r="C854" s="16" t="s">
        <v>34</v>
      </c>
      <c r="D854" s="16">
        <v>1</v>
      </c>
      <c r="E854" s="14"/>
      <c r="F854" s="11"/>
      <c r="G854" s="11"/>
    </row>
    <row r="855" spans="1:9" ht="30" thickTop="1" thickBot="1" x14ac:dyDescent="0.35">
      <c r="A855" s="7" t="s">
        <v>19</v>
      </c>
      <c r="B855" s="8" t="s">
        <v>20</v>
      </c>
      <c r="C855" s="8" t="s">
        <v>17</v>
      </c>
      <c r="D855" s="8" t="s">
        <v>21</v>
      </c>
      <c r="E855" s="8" t="s">
        <v>22</v>
      </c>
      <c r="F855" s="8" t="s">
        <v>23</v>
      </c>
      <c r="G855" s="10" t="s">
        <v>24</v>
      </c>
    </row>
    <row r="856" spans="1:9" ht="15" thickTop="1" x14ac:dyDescent="0.3">
      <c r="A856" s="11"/>
      <c r="B856" s="17" t="s">
        <v>25</v>
      </c>
      <c r="C856" s="18"/>
      <c r="D856" s="18"/>
      <c r="E856" s="18"/>
      <c r="F856" s="18"/>
      <c r="G856" s="19"/>
    </row>
    <row r="857" spans="1:9" ht="29.4" thickBot="1" x14ac:dyDescent="0.35">
      <c r="A857" s="20" t="s">
        <v>26</v>
      </c>
      <c r="B857" s="21" t="s">
        <v>37</v>
      </c>
      <c r="C857" s="21" t="s">
        <v>27</v>
      </c>
      <c r="D857" s="21">
        <v>3.7610000000000001</v>
      </c>
      <c r="E857" s="22">
        <v>23.43</v>
      </c>
      <c r="F857" s="23">
        <f>PRODUCT(D857:E857)</f>
        <v>88.120230000000006</v>
      </c>
      <c r="G857" s="19"/>
    </row>
    <row r="858" spans="1:9" ht="15.6" thickTop="1" thickBot="1" x14ac:dyDescent="0.35">
      <c r="A858" s="24">
        <v>1</v>
      </c>
      <c r="B858" s="39" t="s">
        <v>28</v>
      </c>
      <c r="C858" s="40"/>
      <c r="D858" s="40"/>
      <c r="E858" s="41"/>
      <c r="F858" s="25">
        <f>SUM(F857:F857)</f>
        <v>88.120230000000006</v>
      </c>
      <c r="G858" s="26">
        <f>SUM(F858/F862)</f>
        <v>0.86956521739130432</v>
      </c>
    </row>
    <row r="859" spans="1:9" ht="15.6" thickTop="1" thickBot="1" x14ac:dyDescent="0.35">
      <c r="A859" s="27" t="s">
        <v>29</v>
      </c>
      <c r="B859" s="39" t="s">
        <v>35</v>
      </c>
      <c r="C859" s="40"/>
      <c r="D859" s="40"/>
      <c r="E859" s="41"/>
      <c r="F859" s="28">
        <f>SUM(F858)</f>
        <v>88.120230000000006</v>
      </c>
      <c r="G859" s="2"/>
    </row>
    <row r="860" spans="1:9" ht="15.6" thickTop="1" thickBot="1" x14ac:dyDescent="0.35">
      <c r="A860" s="29">
        <v>2</v>
      </c>
      <c r="B860" s="42" t="s">
        <v>30</v>
      </c>
      <c r="C860" s="43"/>
      <c r="D860" s="43"/>
      <c r="E860" s="44"/>
      <c r="F860" s="28">
        <f>SUM(F859)*15%</f>
        <v>13.2180345</v>
      </c>
      <c r="G860" s="26">
        <f>SUM(F860/F862)</f>
        <v>0.13043478260869565</v>
      </c>
    </row>
    <row r="861" spans="1:9" ht="15.6" thickTop="1" thickBot="1" x14ac:dyDescent="0.35">
      <c r="A861" s="27" t="s">
        <v>31</v>
      </c>
      <c r="B861" s="39" t="s">
        <v>36</v>
      </c>
      <c r="C861" s="40"/>
      <c r="D861" s="40"/>
      <c r="E861" s="41"/>
      <c r="F861" s="30">
        <f>SUM(F859:F860)</f>
        <v>101.33826450000001</v>
      </c>
      <c r="G861" s="14"/>
    </row>
    <row r="862" spans="1:9" ht="15.6" thickTop="1" thickBot="1" x14ac:dyDescent="0.35">
      <c r="A862" s="27" t="s">
        <v>32</v>
      </c>
      <c r="B862" s="39" t="s">
        <v>33</v>
      </c>
      <c r="C862" s="40"/>
      <c r="D862" s="40"/>
      <c r="E862" s="41"/>
      <c r="F862" s="30">
        <f>SUM(F861)</f>
        <v>101.33826450000001</v>
      </c>
      <c r="G862" s="31">
        <f>SUM(G858,G860)</f>
        <v>1</v>
      </c>
      <c r="I862" s="38"/>
    </row>
    <row r="863" spans="1:9" ht="15.6" thickTop="1" thickBot="1" x14ac:dyDescent="0.35"/>
    <row r="864" spans="1:9" ht="30" thickTop="1" thickBot="1" x14ac:dyDescent="0.35">
      <c r="A864" s="7" t="s">
        <v>15</v>
      </c>
      <c r="B864" s="8" t="s">
        <v>16</v>
      </c>
      <c r="C864" s="9" t="s">
        <v>17</v>
      </c>
      <c r="D864" s="10" t="s">
        <v>18</v>
      </c>
      <c r="E864" s="11"/>
      <c r="F864" s="11"/>
      <c r="G864" s="11"/>
    </row>
    <row r="865" spans="1:7" ht="29.4" thickTop="1" x14ac:dyDescent="0.3">
      <c r="A865" s="33" t="s">
        <v>171</v>
      </c>
      <c r="B865" s="14" t="s">
        <v>78</v>
      </c>
      <c r="C865" s="13"/>
      <c r="D865" s="13"/>
      <c r="E865" s="14"/>
      <c r="F865" s="11"/>
      <c r="G865" s="11"/>
    </row>
    <row r="866" spans="1:7" ht="72.599999999999994" thickBot="1" x14ac:dyDescent="0.35">
      <c r="A866" s="35" t="s">
        <v>175</v>
      </c>
      <c r="B866" s="1" t="s">
        <v>74</v>
      </c>
      <c r="C866" s="16" t="s">
        <v>34</v>
      </c>
      <c r="D866" s="16">
        <v>1</v>
      </c>
      <c r="E866" s="14"/>
      <c r="F866" s="11"/>
      <c r="G866" s="11"/>
    </row>
    <row r="867" spans="1:7" ht="30" thickTop="1" thickBot="1" x14ac:dyDescent="0.35">
      <c r="A867" s="7" t="s">
        <v>19</v>
      </c>
      <c r="B867" s="8" t="s">
        <v>20</v>
      </c>
      <c r="C867" s="8" t="s">
        <v>17</v>
      </c>
      <c r="D867" s="8" t="s">
        <v>21</v>
      </c>
      <c r="E867" s="8" t="s">
        <v>22</v>
      </c>
      <c r="F867" s="8" t="s">
        <v>23</v>
      </c>
      <c r="G867" s="10" t="s">
        <v>24</v>
      </c>
    </row>
    <row r="868" spans="1:7" ht="15" thickTop="1" x14ac:dyDescent="0.3">
      <c r="A868" s="11"/>
      <c r="B868" s="17" t="s">
        <v>25</v>
      </c>
      <c r="C868" s="18"/>
      <c r="D868" s="18"/>
      <c r="E868" s="18"/>
      <c r="F868" s="18"/>
      <c r="G868" s="19"/>
    </row>
    <row r="869" spans="1:7" ht="29.4" thickBot="1" x14ac:dyDescent="0.35">
      <c r="A869" s="20" t="s">
        <v>26</v>
      </c>
      <c r="B869" s="21" t="s">
        <v>37</v>
      </c>
      <c r="C869" s="21" t="s">
        <v>27</v>
      </c>
      <c r="D869" s="21">
        <v>3.7610000000000001</v>
      </c>
      <c r="E869" s="22">
        <v>23.43</v>
      </c>
      <c r="F869" s="23">
        <f>PRODUCT(D869:E869)</f>
        <v>88.120230000000006</v>
      </c>
      <c r="G869" s="19"/>
    </row>
    <row r="870" spans="1:7" ht="15.6" thickTop="1" thickBot="1" x14ac:dyDescent="0.35">
      <c r="A870" s="24">
        <v>1</v>
      </c>
      <c r="B870" s="39" t="s">
        <v>28</v>
      </c>
      <c r="C870" s="40"/>
      <c r="D870" s="40"/>
      <c r="E870" s="41"/>
      <c r="F870" s="25">
        <f>SUM(F869:F869)</f>
        <v>88.120230000000006</v>
      </c>
      <c r="G870" s="26">
        <f>SUM(F870/F875)</f>
        <v>0.82815734989648027</v>
      </c>
    </row>
    <row r="871" spans="1:7" ht="15.6" thickTop="1" thickBot="1" x14ac:dyDescent="0.35">
      <c r="A871" s="27" t="s">
        <v>29</v>
      </c>
      <c r="B871" s="39" t="s">
        <v>35</v>
      </c>
      <c r="C871" s="40"/>
      <c r="D871" s="40"/>
      <c r="E871" s="41"/>
      <c r="F871" s="28">
        <f>SUM(F870)</f>
        <v>88.120230000000006</v>
      </c>
      <c r="G871" s="2"/>
    </row>
    <row r="872" spans="1:7" ht="15.6" thickTop="1" thickBot="1" x14ac:dyDescent="0.35">
      <c r="A872" s="29">
        <v>2</v>
      </c>
      <c r="B872" s="42" t="s">
        <v>30</v>
      </c>
      <c r="C872" s="43"/>
      <c r="D872" s="43"/>
      <c r="E872" s="44"/>
      <c r="F872" s="28">
        <f>SUM(F871)*15%</f>
        <v>13.2180345</v>
      </c>
      <c r="G872" s="26">
        <f>SUM(F872/F875)</f>
        <v>0.12422360248447203</v>
      </c>
    </row>
    <row r="873" spans="1:7" ht="15.6" thickTop="1" thickBot="1" x14ac:dyDescent="0.35">
      <c r="A873" s="27" t="s">
        <v>31</v>
      </c>
      <c r="B873" s="39" t="s">
        <v>36</v>
      </c>
      <c r="C873" s="40"/>
      <c r="D873" s="40"/>
      <c r="E873" s="41"/>
      <c r="F873" s="30">
        <f>SUM(F871:F872)</f>
        <v>101.33826450000001</v>
      </c>
      <c r="G873" s="14"/>
    </row>
    <row r="874" spans="1:7" ht="15.6" thickTop="1" thickBot="1" x14ac:dyDescent="0.35">
      <c r="A874" s="29">
        <v>3</v>
      </c>
      <c r="B874" s="42" t="s">
        <v>70</v>
      </c>
      <c r="C874" s="43"/>
      <c r="D874" s="43"/>
      <c r="E874" s="44"/>
      <c r="F874" s="28">
        <f>SUM(F873)*5%</f>
        <v>5.0669132250000004</v>
      </c>
      <c r="G874" s="26">
        <f>SUM(F874/F875)</f>
        <v>4.7619047619047616E-2</v>
      </c>
    </row>
    <row r="875" spans="1:7" ht="15.6" thickTop="1" thickBot="1" x14ac:dyDescent="0.35">
      <c r="A875" s="27" t="s">
        <v>32</v>
      </c>
      <c r="B875" s="39" t="s">
        <v>33</v>
      </c>
      <c r="C875" s="40"/>
      <c r="D875" s="40"/>
      <c r="E875" s="41"/>
      <c r="F875" s="30">
        <f>SUM(F873+F874)</f>
        <v>106.40517772500002</v>
      </c>
      <c r="G875" s="31">
        <f>SUM(G870,G872,G874)</f>
        <v>1</v>
      </c>
    </row>
    <row r="876" spans="1:7" ht="15.6" thickTop="1" thickBot="1" x14ac:dyDescent="0.35"/>
    <row r="877" spans="1:7" ht="30" thickTop="1" thickBot="1" x14ac:dyDescent="0.35">
      <c r="A877" s="7" t="s">
        <v>15</v>
      </c>
      <c r="B877" s="8" t="s">
        <v>16</v>
      </c>
      <c r="C877" s="9" t="s">
        <v>17</v>
      </c>
      <c r="D877" s="10" t="s">
        <v>18</v>
      </c>
      <c r="E877" s="11"/>
      <c r="F877" s="11"/>
      <c r="G877" s="11"/>
    </row>
    <row r="878" spans="1:7" ht="29.4" thickTop="1" x14ac:dyDescent="0.3">
      <c r="A878" s="33" t="s">
        <v>176</v>
      </c>
      <c r="B878" s="4" t="s">
        <v>5</v>
      </c>
      <c r="C878" s="13"/>
      <c r="D878" s="13"/>
      <c r="E878" s="14"/>
      <c r="F878" s="11"/>
      <c r="G878" s="11"/>
    </row>
    <row r="879" spans="1:7" ht="72.599999999999994" thickBot="1" x14ac:dyDescent="0.35">
      <c r="A879" s="35" t="s">
        <v>177</v>
      </c>
      <c r="B879" s="1" t="s">
        <v>71</v>
      </c>
      <c r="C879" s="16" t="s">
        <v>34</v>
      </c>
      <c r="D879" s="16">
        <v>1</v>
      </c>
      <c r="E879" s="14"/>
      <c r="F879" s="11"/>
      <c r="G879" s="11"/>
    </row>
    <row r="880" spans="1:7" ht="30" thickTop="1" thickBot="1" x14ac:dyDescent="0.35">
      <c r="A880" s="7" t="s">
        <v>19</v>
      </c>
      <c r="B880" s="8" t="s">
        <v>20</v>
      </c>
      <c r="C880" s="8" t="s">
        <v>17</v>
      </c>
      <c r="D880" s="8" t="s">
        <v>21</v>
      </c>
      <c r="E880" s="8" t="s">
        <v>22</v>
      </c>
      <c r="F880" s="8" t="s">
        <v>23</v>
      </c>
      <c r="G880" s="10" t="s">
        <v>24</v>
      </c>
    </row>
    <row r="881" spans="1:9" ht="15" thickTop="1" x14ac:dyDescent="0.3">
      <c r="A881" s="11"/>
      <c r="B881" s="17" t="s">
        <v>25</v>
      </c>
      <c r="C881" s="18"/>
      <c r="D881" s="18"/>
      <c r="E881" s="18"/>
      <c r="F881" s="18"/>
      <c r="G881" s="19"/>
    </row>
    <row r="882" spans="1:9" ht="29.4" thickBot="1" x14ac:dyDescent="0.35">
      <c r="A882" s="20" t="s">
        <v>26</v>
      </c>
      <c r="B882" s="21" t="s">
        <v>37</v>
      </c>
      <c r="C882" s="21" t="s">
        <v>27</v>
      </c>
      <c r="D882" s="21">
        <v>2.137</v>
      </c>
      <c r="E882" s="22">
        <v>23.43</v>
      </c>
      <c r="F882" s="23">
        <f>PRODUCT(D882:E882)</f>
        <v>50.06991</v>
      </c>
      <c r="G882" s="19"/>
    </row>
    <row r="883" spans="1:9" ht="15.6" thickTop="1" thickBot="1" x14ac:dyDescent="0.35">
      <c r="A883" s="24">
        <v>1</v>
      </c>
      <c r="B883" s="39" t="s">
        <v>28</v>
      </c>
      <c r="C883" s="40"/>
      <c r="D883" s="40"/>
      <c r="E883" s="41"/>
      <c r="F883" s="25">
        <f>SUM(F882:F882)</f>
        <v>50.06991</v>
      </c>
      <c r="G883" s="26">
        <f>SUM(F883/F887)</f>
        <v>0.86956521739130432</v>
      </c>
    </row>
    <row r="884" spans="1:9" ht="15.6" thickTop="1" thickBot="1" x14ac:dyDescent="0.35">
      <c r="A884" s="27" t="s">
        <v>29</v>
      </c>
      <c r="B884" s="39" t="s">
        <v>35</v>
      </c>
      <c r="C884" s="40"/>
      <c r="D884" s="40"/>
      <c r="E884" s="41"/>
      <c r="F884" s="28">
        <f>SUM(F883)</f>
        <v>50.06991</v>
      </c>
      <c r="G884" s="2"/>
    </row>
    <row r="885" spans="1:9" ht="15.6" thickTop="1" thickBot="1" x14ac:dyDescent="0.35">
      <c r="A885" s="29">
        <v>2</v>
      </c>
      <c r="B885" s="42" t="s">
        <v>30</v>
      </c>
      <c r="C885" s="43"/>
      <c r="D885" s="43"/>
      <c r="E885" s="44"/>
      <c r="F885" s="28">
        <f>SUM(F884)*15%</f>
        <v>7.5104864999999998</v>
      </c>
      <c r="G885" s="26">
        <f>SUM(F885/F887)</f>
        <v>0.13043478260869565</v>
      </c>
    </row>
    <row r="886" spans="1:9" ht="15.6" thickTop="1" thickBot="1" x14ac:dyDescent="0.35">
      <c r="A886" s="27" t="s">
        <v>31</v>
      </c>
      <c r="B886" s="39" t="s">
        <v>36</v>
      </c>
      <c r="C886" s="40"/>
      <c r="D886" s="40"/>
      <c r="E886" s="41"/>
      <c r="F886" s="30">
        <f>SUM(F884:F885)</f>
        <v>57.580396499999999</v>
      </c>
      <c r="G886" s="14"/>
    </row>
    <row r="887" spans="1:9" ht="15.6" thickTop="1" thickBot="1" x14ac:dyDescent="0.35">
      <c r="A887" s="27" t="s">
        <v>32</v>
      </c>
      <c r="B887" s="39" t="s">
        <v>33</v>
      </c>
      <c r="C887" s="40"/>
      <c r="D887" s="40"/>
      <c r="E887" s="41"/>
      <c r="F887" s="30">
        <f>SUM(F886)</f>
        <v>57.580396499999999</v>
      </c>
      <c r="G887" s="31">
        <f>SUM(G883,G885)</f>
        <v>1</v>
      </c>
      <c r="I887" s="38"/>
    </row>
    <row r="888" spans="1:9" ht="15.6" thickTop="1" thickBot="1" x14ac:dyDescent="0.35"/>
    <row r="889" spans="1:9" ht="30" thickTop="1" thickBot="1" x14ac:dyDescent="0.35">
      <c r="A889" s="7" t="s">
        <v>15</v>
      </c>
      <c r="B889" s="8" t="s">
        <v>16</v>
      </c>
      <c r="C889" s="9" t="s">
        <v>17</v>
      </c>
      <c r="D889" s="10" t="s">
        <v>18</v>
      </c>
      <c r="E889" s="11"/>
      <c r="F889" s="11"/>
      <c r="G889" s="11"/>
    </row>
    <row r="890" spans="1:9" ht="29.4" thickTop="1" x14ac:dyDescent="0.3">
      <c r="A890" s="33" t="s">
        <v>176</v>
      </c>
      <c r="B890" s="4" t="s">
        <v>5</v>
      </c>
      <c r="C890" s="13"/>
      <c r="D890" s="13"/>
      <c r="E890" s="14"/>
      <c r="F890" s="11"/>
      <c r="G890" s="11"/>
    </row>
    <row r="891" spans="1:9" ht="72.599999999999994" thickBot="1" x14ac:dyDescent="0.35">
      <c r="A891" s="35" t="s">
        <v>178</v>
      </c>
      <c r="B891" s="1" t="s">
        <v>72</v>
      </c>
      <c r="C891" s="16" t="s">
        <v>34</v>
      </c>
      <c r="D891" s="16">
        <v>1</v>
      </c>
      <c r="E891" s="14"/>
      <c r="F891" s="11"/>
      <c r="G891" s="11"/>
    </row>
    <row r="892" spans="1:9" ht="30" thickTop="1" thickBot="1" x14ac:dyDescent="0.35">
      <c r="A892" s="7" t="s">
        <v>19</v>
      </c>
      <c r="B892" s="8" t="s">
        <v>20</v>
      </c>
      <c r="C892" s="8" t="s">
        <v>17</v>
      </c>
      <c r="D892" s="8" t="s">
        <v>21</v>
      </c>
      <c r="E892" s="8" t="s">
        <v>22</v>
      </c>
      <c r="F892" s="8" t="s">
        <v>23</v>
      </c>
      <c r="G892" s="10" t="s">
        <v>24</v>
      </c>
    </row>
    <row r="893" spans="1:9" ht="15" thickTop="1" x14ac:dyDescent="0.3">
      <c r="A893" s="11"/>
      <c r="B893" s="17" t="s">
        <v>25</v>
      </c>
      <c r="C893" s="18"/>
      <c r="D893" s="18"/>
      <c r="E893" s="18"/>
      <c r="F893" s="18"/>
      <c r="G893" s="19"/>
    </row>
    <row r="894" spans="1:9" ht="29.4" thickBot="1" x14ac:dyDescent="0.35">
      <c r="A894" s="20" t="s">
        <v>26</v>
      </c>
      <c r="B894" s="21" t="s">
        <v>37</v>
      </c>
      <c r="C894" s="21" t="s">
        <v>27</v>
      </c>
      <c r="D894" s="21">
        <v>2.137</v>
      </c>
      <c r="E894" s="22">
        <v>23.43</v>
      </c>
      <c r="F894" s="23">
        <f>PRODUCT(D894:E894)</f>
        <v>50.06991</v>
      </c>
      <c r="G894" s="19"/>
    </row>
    <row r="895" spans="1:9" ht="15.6" thickTop="1" thickBot="1" x14ac:dyDescent="0.35">
      <c r="A895" s="24">
        <v>1</v>
      </c>
      <c r="B895" s="39" t="s">
        <v>28</v>
      </c>
      <c r="C895" s="40"/>
      <c r="D895" s="40"/>
      <c r="E895" s="41"/>
      <c r="F895" s="25">
        <f>SUM(F894:F894)</f>
        <v>50.06991</v>
      </c>
      <c r="G895" s="26">
        <f>SUM(F895/F900)</f>
        <v>0.82815734989648038</v>
      </c>
    </row>
    <row r="896" spans="1:9" ht="15.6" thickTop="1" thickBot="1" x14ac:dyDescent="0.35">
      <c r="A896" s="27" t="s">
        <v>29</v>
      </c>
      <c r="B896" s="39" t="s">
        <v>35</v>
      </c>
      <c r="C896" s="40"/>
      <c r="D896" s="40"/>
      <c r="E896" s="41"/>
      <c r="F896" s="28">
        <f>SUM(F895)</f>
        <v>50.06991</v>
      </c>
      <c r="G896" s="2"/>
    </row>
    <row r="897" spans="1:9" ht="15.6" thickTop="1" thickBot="1" x14ac:dyDescent="0.35">
      <c r="A897" s="29">
        <v>2</v>
      </c>
      <c r="B897" s="42" t="s">
        <v>30</v>
      </c>
      <c r="C897" s="43"/>
      <c r="D897" s="43"/>
      <c r="E897" s="44"/>
      <c r="F897" s="28">
        <f>SUM(F896)*15%</f>
        <v>7.5104864999999998</v>
      </c>
      <c r="G897" s="26">
        <f>SUM(F897/F900)</f>
        <v>0.12422360248447205</v>
      </c>
    </row>
    <row r="898" spans="1:9" ht="15.6" thickTop="1" thickBot="1" x14ac:dyDescent="0.35">
      <c r="A898" s="27" t="s">
        <v>31</v>
      </c>
      <c r="B898" s="39" t="s">
        <v>36</v>
      </c>
      <c r="C898" s="40"/>
      <c r="D898" s="40"/>
      <c r="E898" s="41"/>
      <c r="F898" s="30">
        <f>SUM(F896:F897)</f>
        <v>57.580396499999999</v>
      </c>
      <c r="G898" s="14"/>
    </row>
    <row r="899" spans="1:9" ht="15.6" thickTop="1" thickBot="1" x14ac:dyDescent="0.35">
      <c r="A899" s="29">
        <v>3</v>
      </c>
      <c r="B899" s="42" t="s">
        <v>70</v>
      </c>
      <c r="C899" s="43"/>
      <c r="D899" s="43"/>
      <c r="E899" s="44"/>
      <c r="F899" s="28">
        <f>SUM(F898)*5%</f>
        <v>2.8790198250000003</v>
      </c>
      <c r="G899" s="26">
        <f>SUM(F899/F900)</f>
        <v>4.7619047619047623E-2</v>
      </c>
    </row>
    <row r="900" spans="1:9" ht="15.6" thickTop="1" thickBot="1" x14ac:dyDescent="0.35">
      <c r="A900" s="27" t="s">
        <v>32</v>
      </c>
      <c r="B900" s="39" t="s">
        <v>33</v>
      </c>
      <c r="C900" s="40"/>
      <c r="D900" s="40"/>
      <c r="E900" s="41"/>
      <c r="F900" s="30">
        <f>SUM(F898+F899)</f>
        <v>60.459416324999999</v>
      </c>
      <c r="G900" s="31">
        <f>SUM(G895,G897,G899)</f>
        <v>1</v>
      </c>
    </row>
    <row r="901" spans="1:9" ht="15.6" thickTop="1" thickBot="1" x14ac:dyDescent="0.35"/>
    <row r="902" spans="1:9" ht="30" thickTop="1" thickBot="1" x14ac:dyDescent="0.35">
      <c r="A902" s="7" t="s">
        <v>15</v>
      </c>
      <c r="B902" s="8" t="s">
        <v>16</v>
      </c>
      <c r="C902" s="9" t="s">
        <v>17</v>
      </c>
      <c r="D902" s="10" t="s">
        <v>18</v>
      </c>
      <c r="E902" s="11"/>
      <c r="F902" s="11"/>
      <c r="G902" s="11"/>
    </row>
    <row r="903" spans="1:9" ht="29.4" thickTop="1" x14ac:dyDescent="0.3">
      <c r="A903" s="33" t="s">
        <v>176</v>
      </c>
      <c r="B903" s="4" t="s">
        <v>5</v>
      </c>
      <c r="C903" s="13"/>
      <c r="D903" s="13"/>
      <c r="E903" s="14"/>
      <c r="F903" s="11"/>
      <c r="G903" s="11"/>
    </row>
    <row r="904" spans="1:9" ht="72.599999999999994" thickBot="1" x14ac:dyDescent="0.35">
      <c r="A904" s="35" t="s">
        <v>179</v>
      </c>
      <c r="B904" s="1" t="s">
        <v>73</v>
      </c>
      <c r="C904" s="16" t="s">
        <v>34</v>
      </c>
      <c r="D904" s="16">
        <v>1</v>
      </c>
      <c r="E904" s="14"/>
      <c r="F904" s="11"/>
      <c r="G904" s="11"/>
    </row>
    <row r="905" spans="1:9" ht="30" thickTop="1" thickBot="1" x14ac:dyDescent="0.35">
      <c r="A905" s="7" t="s">
        <v>19</v>
      </c>
      <c r="B905" s="8" t="s">
        <v>20</v>
      </c>
      <c r="C905" s="8" t="s">
        <v>17</v>
      </c>
      <c r="D905" s="8" t="s">
        <v>21</v>
      </c>
      <c r="E905" s="8" t="s">
        <v>22</v>
      </c>
      <c r="F905" s="8" t="s">
        <v>23</v>
      </c>
      <c r="G905" s="10" t="s">
        <v>24</v>
      </c>
    </row>
    <row r="906" spans="1:9" ht="15" thickTop="1" x14ac:dyDescent="0.3">
      <c r="A906" s="11"/>
      <c r="B906" s="17" t="s">
        <v>25</v>
      </c>
      <c r="C906" s="18"/>
      <c r="D906" s="18"/>
      <c r="E906" s="18"/>
      <c r="F906" s="18"/>
      <c r="G906" s="19"/>
    </row>
    <row r="907" spans="1:9" ht="29.4" thickBot="1" x14ac:dyDescent="0.35">
      <c r="A907" s="20" t="s">
        <v>26</v>
      </c>
      <c r="B907" s="21" t="s">
        <v>37</v>
      </c>
      <c r="C907" s="21" t="s">
        <v>27</v>
      </c>
      <c r="D907" s="21">
        <v>2.5110000000000001</v>
      </c>
      <c r="E907" s="22">
        <v>23.43</v>
      </c>
      <c r="F907" s="23">
        <f>PRODUCT(D907:E907)</f>
        <v>58.832730000000005</v>
      </c>
      <c r="G907" s="19"/>
    </row>
    <row r="908" spans="1:9" ht="15.6" thickTop="1" thickBot="1" x14ac:dyDescent="0.35">
      <c r="A908" s="24">
        <v>1</v>
      </c>
      <c r="B908" s="39" t="s">
        <v>28</v>
      </c>
      <c r="C908" s="40"/>
      <c r="D908" s="40"/>
      <c r="E908" s="41"/>
      <c r="F908" s="25">
        <f>SUM(F907:F907)</f>
        <v>58.832730000000005</v>
      </c>
      <c r="G908" s="26">
        <f>SUM(F908/F912)</f>
        <v>0.86956521739130443</v>
      </c>
    </row>
    <row r="909" spans="1:9" ht="15.6" thickTop="1" thickBot="1" x14ac:dyDescent="0.35">
      <c r="A909" s="27" t="s">
        <v>29</v>
      </c>
      <c r="B909" s="39" t="s">
        <v>35</v>
      </c>
      <c r="C909" s="40"/>
      <c r="D909" s="40"/>
      <c r="E909" s="41"/>
      <c r="F909" s="28">
        <f>SUM(F908)</f>
        <v>58.832730000000005</v>
      </c>
      <c r="G909" s="2"/>
    </row>
    <row r="910" spans="1:9" ht="15.6" thickTop="1" thickBot="1" x14ac:dyDescent="0.35">
      <c r="A910" s="29">
        <v>2</v>
      </c>
      <c r="B910" s="42" t="s">
        <v>30</v>
      </c>
      <c r="C910" s="43"/>
      <c r="D910" s="43"/>
      <c r="E910" s="44"/>
      <c r="F910" s="28">
        <f>SUM(F909)*15%</f>
        <v>8.8249095000000004</v>
      </c>
      <c r="G910" s="26">
        <f>SUM(F910/F912)</f>
        <v>0.13043478260869565</v>
      </c>
    </row>
    <row r="911" spans="1:9" ht="15.6" thickTop="1" thickBot="1" x14ac:dyDescent="0.35">
      <c r="A911" s="27" t="s">
        <v>31</v>
      </c>
      <c r="B911" s="39" t="s">
        <v>36</v>
      </c>
      <c r="C911" s="40"/>
      <c r="D911" s="40"/>
      <c r="E911" s="41"/>
      <c r="F911" s="30">
        <f>SUM(F909:F910)</f>
        <v>67.657639500000002</v>
      </c>
      <c r="G911" s="14"/>
    </row>
    <row r="912" spans="1:9" ht="15.6" thickTop="1" thickBot="1" x14ac:dyDescent="0.35">
      <c r="A912" s="27" t="s">
        <v>32</v>
      </c>
      <c r="B912" s="39" t="s">
        <v>33</v>
      </c>
      <c r="C912" s="40"/>
      <c r="D912" s="40"/>
      <c r="E912" s="41"/>
      <c r="F912" s="30">
        <f>SUM(F911)</f>
        <v>67.657639500000002</v>
      </c>
      <c r="G912" s="31">
        <f>SUM(G908,G910)</f>
        <v>1</v>
      </c>
      <c r="I912" s="38"/>
    </row>
    <row r="913" spans="1:7" ht="15.6" thickTop="1" thickBot="1" x14ac:dyDescent="0.35"/>
    <row r="914" spans="1:7" ht="30" thickTop="1" thickBot="1" x14ac:dyDescent="0.35">
      <c r="A914" s="7" t="s">
        <v>15</v>
      </c>
      <c r="B914" s="8" t="s">
        <v>16</v>
      </c>
      <c r="C914" s="9" t="s">
        <v>17</v>
      </c>
      <c r="D914" s="10" t="s">
        <v>18</v>
      </c>
      <c r="E914" s="11"/>
      <c r="F914" s="11"/>
      <c r="G914" s="11"/>
    </row>
    <row r="915" spans="1:7" ht="29.4" thickTop="1" x14ac:dyDescent="0.3">
      <c r="A915" s="33" t="s">
        <v>176</v>
      </c>
      <c r="B915" s="4" t="s">
        <v>5</v>
      </c>
      <c r="C915" s="13"/>
      <c r="D915" s="13"/>
      <c r="E915" s="14"/>
      <c r="F915" s="11"/>
      <c r="G915" s="11"/>
    </row>
    <row r="916" spans="1:7" ht="72.599999999999994" thickBot="1" x14ac:dyDescent="0.35">
      <c r="A916" s="35" t="s">
        <v>180</v>
      </c>
      <c r="B916" s="1" t="s">
        <v>74</v>
      </c>
      <c r="C916" s="16" t="s">
        <v>34</v>
      </c>
      <c r="D916" s="16">
        <v>1</v>
      </c>
      <c r="E916" s="14"/>
      <c r="F916" s="11"/>
      <c r="G916" s="11"/>
    </row>
    <row r="917" spans="1:7" ht="30" thickTop="1" thickBot="1" x14ac:dyDescent="0.35">
      <c r="A917" s="7" t="s">
        <v>19</v>
      </c>
      <c r="B917" s="8" t="s">
        <v>20</v>
      </c>
      <c r="C917" s="8" t="s">
        <v>17</v>
      </c>
      <c r="D917" s="8" t="s">
        <v>21</v>
      </c>
      <c r="E917" s="8" t="s">
        <v>22</v>
      </c>
      <c r="F917" s="8" t="s">
        <v>23</v>
      </c>
      <c r="G917" s="10" t="s">
        <v>24</v>
      </c>
    </row>
    <row r="918" spans="1:7" ht="15" thickTop="1" x14ac:dyDescent="0.3">
      <c r="A918" s="11"/>
      <c r="B918" s="17" t="s">
        <v>25</v>
      </c>
      <c r="C918" s="18"/>
      <c r="D918" s="18"/>
      <c r="E918" s="18"/>
      <c r="F918" s="18"/>
      <c r="G918" s="19"/>
    </row>
    <row r="919" spans="1:7" ht="29.4" thickBot="1" x14ac:dyDescent="0.35">
      <c r="A919" s="20" t="s">
        <v>26</v>
      </c>
      <c r="B919" s="21" t="s">
        <v>37</v>
      </c>
      <c r="C919" s="21" t="s">
        <v>27</v>
      </c>
      <c r="D919" s="21">
        <v>2.5110000000000001</v>
      </c>
      <c r="E919" s="22">
        <v>23.43</v>
      </c>
      <c r="F919" s="23">
        <f>PRODUCT(D919:E919)</f>
        <v>58.832730000000005</v>
      </c>
      <c r="G919" s="19"/>
    </row>
    <row r="920" spans="1:7" ht="15.6" thickTop="1" thickBot="1" x14ac:dyDescent="0.35">
      <c r="A920" s="24">
        <v>1</v>
      </c>
      <c r="B920" s="39" t="s">
        <v>28</v>
      </c>
      <c r="C920" s="40"/>
      <c r="D920" s="40"/>
      <c r="E920" s="41"/>
      <c r="F920" s="25">
        <f>SUM(F919:F919)</f>
        <v>58.832730000000005</v>
      </c>
      <c r="G920" s="26">
        <f>SUM(F920/F925)</f>
        <v>0.82815734989648038</v>
      </c>
    </row>
    <row r="921" spans="1:7" ht="15.6" thickTop="1" thickBot="1" x14ac:dyDescent="0.35">
      <c r="A921" s="27" t="s">
        <v>29</v>
      </c>
      <c r="B921" s="39" t="s">
        <v>35</v>
      </c>
      <c r="C921" s="40"/>
      <c r="D921" s="40"/>
      <c r="E921" s="41"/>
      <c r="F921" s="28">
        <f>SUM(F920)</f>
        <v>58.832730000000005</v>
      </c>
      <c r="G921" s="2"/>
    </row>
    <row r="922" spans="1:7" ht="15.6" thickTop="1" thickBot="1" x14ac:dyDescent="0.35">
      <c r="A922" s="29">
        <v>2</v>
      </c>
      <c r="B922" s="42" t="s">
        <v>30</v>
      </c>
      <c r="C922" s="43"/>
      <c r="D922" s="43"/>
      <c r="E922" s="44"/>
      <c r="F922" s="28">
        <f>SUM(F921)*15%</f>
        <v>8.8249095000000004</v>
      </c>
      <c r="G922" s="26">
        <f>SUM(F922/F925)</f>
        <v>0.12422360248447205</v>
      </c>
    </row>
    <row r="923" spans="1:7" ht="15.6" thickTop="1" thickBot="1" x14ac:dyDescent="0.35">
      <c r="A923" s="27" t="s">
        <v>31</v>
      </c>
      <c r="B923" s="39" t="s">
        <v>36</v>
      </c>
      <c r="C923" s="40"/>
      <c r="D923" s="40"/>
      <c r="E923" s="41"/>
      <c r="F923" s="30">
        <f>SUM(F921:F922)</f>
        <v>67.657639500000002</v>
      </c>
      <c r="G923" s="14"/>
    </row>
    <row r="924" spans="1:7" ht="15.6" thickTop="1" thickBot="1" x14ac:dyDescent="0.35">
      <c r="A924" s="29">
        <v>3</v>
      </c>
      <c r="B924" s="42" t="s">
        <v>70</v>
      </c>
      <c r="C924" s="43"/>
      <c r="D924" s="43"/>
      <c r="E924" s="44"/>
      <c r="F924" s="28">
        <f>SUM(F923)*5%</f>
        <v>3.3828819750000001</v>
      </c>
      <c r="G924" s="26">
        <f>SUM(F924/F925)</f>
        <v>4.7619047619047616E-2</v>
      </c>
    </row>
    <row r="925" spans="1:7" ht="15.6" thickTop="1" thickBot="1" x14ac:dyDescent="0.35">
      <c r="A925" s="27" t="s">
        <v>32</v>
      </c>
      <c r="B925" s="39" t="s">
        <v>33</v>
      </c>
      <c r="C925" s="40"/>
      <c r="D925" s="40"/>
      <c r="E925" s="41"/>
      <c r="F925" s="30">
        <f>SUM(F923+F924)</f>
        <v>71.040521475000006</v>
      </c>
      <c r="G925" s="31">
        <f>SUM(G920,G922,G924)</f>
        <v>1</v>
      </c>
    </row>
    <row r="926" spans="1:7" ht="15.6" thickTop="1" thickBot="1" x14ac:dyDescent="0.35"/>
    <row r="927" spans="1:7" ht="30" thickTop="1" thickBot="1" x14ac:dyDescent="0.35">
      <c r="A927" s="7" t="s">
        <v>15</v>
      </c>
      <c r="B927" s="8" t="s">
        <v>16</v>
      </c>
      <c r="C927" s="9" t="s">
        <v>17</v>
      </c>
      <c r="D927" s="10" t="s">
        <v>18</v>
      </c>
      <c r="E927" s="11"/>
      <c r="F927" s="11"/>
      <c r="G927" s="11"/>
    </row>
    <row r="928" spans="1:7" ht="72.599999999999994" thickTop="1" x14ac:dyDescent="0.3">
      <c r="A928" s="33" t="s">
        <v>181</v>
      </c>
      <c r="B928" s="4" t="s">
        <v>46</v>
      </c>
      <c r="C928" s="13"/>
      <c r="D928" s="13"/>
      <c r="E928" s="14"/>
      <c r="F928" s="11"/>
      <c r="G928" s="11"/>
    </row>
    <row r="929" spans="1:9" ht="72.599999999999994" thickBot="1" x14ac:dyDescent="0.35">
      <c r="A929" s="35" t="s">
        <v>182</v>
      </c>
      <c r="B929" s="1" t="s">
        <v>71</v>
      </c>
      <c r="C929" s="16" t="s">
        <v>34</v>
      </c>
      <c r="D929" s="16">
        <v>1</v>
      </c>
      <c r="E929" s="14"/>
      <c r="F929" s="11"/>
      <c r="G929" s="11"/>
    </row>
    <row r="930" spans="1:9" ht="30" thickTop="1" thickBot="1" x14ac:dyDescent="0.35">
      <c r="A930" s="7" t="s">
        <v>19</v>
      </c>
      <c r="B930" s="8" t="s">
        <v>20</v>
      </c>
      <c r="C930" s="8" t="s">
        <v>17</v>
      </c>
      <c r="D930" s="8" t="s">
        <v>21</v>
      </c>
      <c r="E930" s="8" t="s">
        <v>22</v>
      </c>
      <c r="F930" s="8" t="s">
        <v>23</v>
      </c>
      <c r="G930" s="10" t="s">
        <v>24</v>
      </c>
    </row>
    <row r="931" spans="1:9" ht="15" thickTop="1" x14ac:dyDescent="0.3">
      <c r="A931" s="11"/>
      <c r="B931" s="17" t="s">
        <v>25</v>
      </c>
      <c r="C931" s="18"/>
      <c r="D931" s="18"/>
      <c r="E931" s="18"/>
      <c r="F931" s="18"/>
      <c r="G931" s="19"/>
    </row>
    <row r="932" spans="1:9" ht="29.4" thickBot="1" x14ac:dyDescent="0.35">
      <c r="A932" s="20" t="s">
        <v>26</v>
      </c>
      <c r="B932" s="21" t="s">
        <v>37</v>
      </c>
      <c r="C932" s="21" t="s">
        <v>27</v>
      </c>
      <c r="D932" s="21">
        <v>106.63500000000001</v>
      </c>
      <c r="E932" s="22">
        <v>23.43</v>
      </c>
      <c r="F932" s="23">
        <f>PRODUCT(D932:E932)</f>
        <v>2498.4580500000002</v>
      </c>
      <c r="G932" s="19"/>
    </row>
    <row r="933" spans="1:9" ht="15.6" thickTop="1" thickBot="1" x14ac:dyDescent="0.35">
      <c r="A933" s="24">
        <v>1</v>
      </c>
      <c r="B933" s="39" t="s">
        <v>28</v>
      </c>
      <c r="C933" s="40"/>
      <c r="D933" s="40"/>
      <c r="E933" s="41"/>
      <c r="F933" s="25">
        <f>SUM(F932:F932)</f>
        <v>2498.4580500000002</v>
      </c>
      <c r="G933" s="26">
        <f>SUM(F933/F937)</f>
        <v>0.86956521739130443</v>
      </c>
    </row>
    <row r="934" spans="1:9" ht="15.6" thickTop="1" thickBot="1" x14ac:dyDescent="0.35">
      <c r="A934" s="27" t="s">
        <v>29</v>
      </c>
      <c r="B934" s="39" t="s">
        <v>35</v>
      </c>
      <c r="C934" s="40"/>
      <c r="D934" s="40"/>
      <c r="E934" s="41"/>
      <c r="F934" s="28">
        <f>SUM(F933)</f>
        <v>2498.4580500000002</v>
      </c>
      <c r="G934" s="2"/>
    </row>
    <row r="935" spans="1:9" ht="15.6" thickTop="1" thickBot="1" x14ac:dyDescent="0.35">
      <c r="A935" s="29">
        <v>2</v>
      </c>
      <c r="B935" s="42" t="s">
        <v>30</v>
      </c>
      <c r="C935" s="43"/>
      <c r="D935" s="43"/>
      <c r="E935" s="44"/>
      <c r="F935" s="28">
        <f>SUM(F934)*15%</f>
        <v>374.7687075</v>
      </c>
      <c r="G935" s="26">
        <f>SUM(F935/F937)</f>
        <v>0.13043478260869565</v>
      </c>
    </row>
    <row r="936" spans="1:9" ht="15.6" thickTop="1" thickBot="1" x14ac:dyDescent="0.35">
      <c r="A936" s="27" t="s">
        <v>31</v>
      </c>
      <c r="B936" s="39" t="s">
        <v>36</v>
      </c>
      <c r="C936" s="40"/>
      <c r="D936" s="40"/>
      <c r="E936" s="41"/>
      <c r="F936" s="30">
        <f>SUM(F934:F935)</f>
        <v>2873.2267575000001</v>
      </c>
      <c r="G936" s="14"/>
    </row>
    <row r="937" spans="1:9" ht="15.6" thickTop="1" thickBot="1" x14ac:dyDescent="0.35">
      <c r="A937" s="27" t="s">
        <v>32</v>
      </c>
      <c r="B937" s="39" t="s">
        <v>33</v>
      </c>
      <c r="C937" s="40"/>
      <c r="D937" s="40"/>
      <c r="E937" s="41"/>
      <c r="F937" s="30">
        <f>SUM(F936)</f>
        <v>2873.2267575000001</v>
      </c>
      <c r="G937" s="31">
        <f>SUM(G933,G935)</f>
        <v>1</v>
      </c>
      <c r="I937" s="38"/>
    </row>
    <row r="938" spans="1:9" ht="15.6" thickTop="1" thickBot="1" x14ac:dyDescent="0.35"/>
    <row r="939" spans="1:9" ht="30" thickTop="1" thickBot="1" x14ac:dyDescent="0.35">
      <c r="A939" s="7" t="s">
        <v>15</v>
      </c>
      <c r="B939" s="8" t="s">
        <v>16</v>
      </c>
      <c r="C939" s="9" t="s">
        <v>17</v>
      </c>
      <c r="D939" s="10" t="s">
        <v>18</v>
      </c>
      <c r="E939" s="11"/>
      <c r="F939" s="11"/>
      <c r="G939" s="11"/>
    </row>
    <row r="940" spans="1:9" ht="72.599999999999994" thickTop="1" x14ac:dyDescent="0.3">
      <c r="A940" s="33" t="s">
        <v>181</v>
      </c>
      <c r="B940" s="4" t="s">
        <v>46</v>
      </c>
      <c r="C940" s="13"/>
      <c r="D940" s="13"/>
      <c r="E940" s="14"/>
      <c r="F940" s="11"/>
      <c r="G940" s="11"/>
    </row>
    <row r="941" spans="1:9" ht="72.599999999999994" thickBot="1" x14ac:dyDescent="0.35">
      <c r="A941" s="35" t="s">
        <v>183</v>
      </c>
      <c r="B941" s="1" t="s">
        <v>72</v>
      </c>
      <c r="C941" s="16" t="s">
        <v>34</v>
      </c>
      <c r="D941" s="16">
        <v>1</v>
      </c>
      <c r="E941" s="14"/>
      <c r="F941" s="11"/>
      <c r="G941" s="11"/>
    </row>
    <row r="942" spans="1:9" ht="30" thickTop="1" thickBot="1" x14ac:dyDescent="0.35">
      <c r="A942" s="7" t="s">
        <v>19</v>
      </c>
      <c r="B942" s="8" t="s">
        <v>20</v>
      </c>
      <c r="C942" s="8" t="s">
        <v>17</v>
      </c>
      <c r="D942" s="8" t="s">
        <v>21</v>
      </c>
      <c r="E942" s="8" t="s">
        <v>22</v>
      </c>
      <c r="F942" s="8" t="s">
        <v>23</v>
      </c>
      <c r="G942" s="10" t="s">
        <v>24</v>
      </c>
    </row>
    <row r="943" spans="1:9" ht="15" thickTop="1" x14ac:dyDescent="0.3">
      <c r="A943" s="11"/>
      <c r="B943" s="17" t="s">
        <v>25</v>
      </c>
      <c r="C943" s="18"/>
      <c r="D943" s="18"/>
      <c r="E943" s="18"/>
      <c r="F943" s="18"/>
      <c r="G943" s="19"/>
    </row>
    <row r="944" spans="1:9" ht="29.4" thickBot="1" x14ac:dyDescent="0.35">
      <c r="A944" s="20" t="s">
        <v>26</v>
      </c>
      <c r="B944" s="21" t="s">
        <v>37</v>
      </c>
      <c r="C944" s="21" t="s">
        <v>27</v>
      </c>
      <c r="D944" s="21">
        <v>106.63500000000001</v>
      </c>
      <c r="E944" s="22">
        <v>23.43</v>
      </c>
      <c r="F944" s="23">
        <f>PRODUCT(D944:E944)</f>
        <v>2498.4580500000002</v>
      </c>
      <c r="G944" s="19"/>
    </row>
    <row r="945" spans="1:7" ht="15.6" thickTop="1" thickBot="1" x14ac:dyDescent="0.35">
      <c r="A945" s="24">
        <v>1</v>
      </c>
      <c r="B945" s="39" t="s">
        <v>28</v>
      </c>
      <c r="C945" s="40"/>
      <c r="D945" s="40"/>
      <c r="E945" s="41"/>
      <c r="F945" s="25">
        <f>SUM(F944:F944)</f>
        <v>2498.4580500000002</v>
      </c>
      <c r="G945" s="26">
        <f>SUM(F945/F950)</f>
        <v>0.82815734989648038</v>
      </c>
    </row>
    <row r="946" spans="1:7" ht="15.6" thickTop="1" thickBot="1" x14ac:dyDescent="0.35">
      <c r="A946" s="27" t="s">
        <v>29</v>
      </c>
      <c r="B946" s="39" t="s">
        <v>35</v>
      </c>
      <c r="C946" s="40"/>
      <c r="D946" s="40"/>
      <c r="E946" s="41"/>
      <c r="F946" s="28">
        <f>SUM(F945)</f>
        <v>2498.4580500000002</v>
      </c>
      <c r="G946" s="2"/>
    </row>
    <row r="947" spans="1:7" ht="15.6" thickTop="1" thickBot="1" x14ac:dyDescent="0.35">
      <c r="A947" s="29">
        <v>2</v>
      </c>
      <c r="B947" s="42" t="s">
        <v>30</v>
      </c>
      <c r="C947" s="43"/>
      <c r="D947" s="43"/>
      <c r="E947" s="44"/>
      <c r="F947" s="28">
        <f>SUM(F946)*15%</f>
        <v>374.7687075</v>
      </c>
      <c r="G947" s="26">
        <f>SUM(F947/F950)</f>
        <v>0.12422360248447205</v>
      </c>
    </row>
    <row r="948" spans="1:7" ht="15.6" thickTop="1" thickBot="1" x14ac:dyDescent="0.35">
      <c r="A948" s="27" t="s">
        <v>31</v>
      </c>
      <c r="B948" s="39" t="s">
        <v>36</v>
      </c>
      <c r="C948" s="40"/>
      <c r="D948" s="40"/>
      <c r="E948" s="41"/>
      <c r="F948" s="30">
        <f>SUM(F946:F947)</f>
        <v>2873.2267575000001</v>
      </c>
      <c r="G948" s="14"/>
    </row>
    <row r="949" spans="1:7" ht="15.6" thickTop="1" thickBot="1" x14ac:dyDescent="0.35">
      <c r="A949" s="29">
        <v>3</v>
      </c>
      <c r="B949" s="42" t="s">
        <v>70</v>
      </c>
      <c r="C949" s="43"/>
      <c r="D949" s="43"/>
      <c r="E949" s="44"/>
      <c r="F949" s="28">
        <f>SUM(F948)*5%</f>
        <v>143.66133787500002</v>
      </c>
      <c r="G949" s="26">
        <f>SUM(F949/F950)</f>
        <v>4.7619047619047623E-2</v>
      </c>
    </row>
    <row r="950" spans="1:7" ht="15.6" thickTop="1" thickBot="1" x14ac:dyDescent="0.35">
      <c r="A950" s="27" t="s">
        <v>32</v>
      </c>
      <c r="B950" s="39" t="s">
        <v>33</v>
      </c>
      <c r="C950" s="40"/>
      <c r="D950" s="40"/>
      <c r="E950" s="41"/>
      <c r="F950" s="30">
        <f>SUM(F948+F949)</f>
        <v>3016.8880953749999</v>
      </c>
      <c r="G950" s="31">
        <f>SUM(G945,G947,G949)</f>
        <v>1</v>
      </c>
    </row>
    <row r="951" spans="1:7" ht="15.6" thickTop="1" thickBot="1" x14ac:dyDescent="0.35"/>
    <row r="952" spans="1:7" ht="30" thickTop="1" thickBot="1" x14ac:dyDescent="0.35">
      <c r="A952" s="7" t="s">
        <v>15</v>
      </c>
      <c r="B952" s="8" t="s">
        <v>16</v>
      </c>
      <c r="C952" s="9" t="s">
        <v>17</v>
      </c>
      <c r="D952" s="10" t="s">
        <v>18</v>
      </c>
      <c r="E952" s="11"/>
      <c r="F952" s="11"/>
      <c r="G952" s="11"/>
    </row>
    <row r="953" spans="1:7" ht="72.599999999999994" thickTop="1" x14ac:dyDescent="0.3">
      <c r="A953" s="33" t="s">
        <v>181</v>
      </c>
      <c r="B953" s="4" t="s">
        <v>46</v>
      </c>
      <c r="C953" s="13"/>
      <c r="D953" s="13"/>
      <c r="E953" s="14"/>
      <c r="F953" s="11"/>
      <c r="G953" s="11"/>
    </row>
    <row r="954" spans="1:7" ht="72.599999999999994" thickBot="1" x14ac:dyDescent="0.35">
      <c r="A954" s="35" t="s">
        <v>184</v>
      </c>
      <c r="B954" s="1" t="s">
        <v>73</v>
      </c>
      <c r="C954" s="16" t="s">
        <v>34</v>
      </c>
      <c r="D954" s="16">
        <v>1</v>
      </c>
      <c r="E954" s="14"/>
      <c r="F954" s="11"/>
      <c r="G954" s="11"/>
    </row>
    <row r="955" spans="1:7" ht="30" thickTop="1" thickBot="1" x14ac:dyDescent="0.35">
      <c r="A955" s="7" t="s">
        <v>19</v>
      </c>
      <c r="B955" s="8" t="s">
        <v>20</v>
      </c>
      <c r="C955" s="8" t="s">
        <v>17</v>
      </c>
      <c r="D955" s="8" t="s">
        <v>21</v>
      </c>
      <c r="E955" s="8" t="s">
        <v>22</v>
      </c>
      <c r="F955" s="8" t="s">
        <v>23</v>
      </c>
      <c r="G955" s="10" t="s">
        <v>24</v>
      </c>
    </row>
    <row r="956" spans="1:7" ht="15" thickTop="1" x14ac:dyDescent="0.3">
      <c r="A956" s="11"/>
      <c r="B956" s="17" t="s">
        <v>25</v>
      </c>
      <c r="C956" s="18"/>
      <c r="D956" s="18"/>
      <c r="E956" s="18"/>
      <c r="F956" s="18"/>
      <c r="G956" s="19"/>
    </row>
    <row r="957" spans="1:7" ht="29.4" thickBot="1" x14ac:dyDescent="0.35">
      <c r="A957" s="20" t="s">
        <v>26</v>
      </c>
      <c r="B957" s="21" t="s">
        <v>37</v>
      </c>
      <c r="C957" s="21" t="s">
        <v>27</v>
      </c>
      <c r="D957" s="21">
        <v>125.29600000000001</v>
      </c>
      <c r="E957" s="22">
        <v>23.43</v>
      </c>
      <c r="F957" s="23">
        <f>PRODUCT(D957:E957)</f>
        <v>2935.6852800000001</v>
      </c>
      <c r="G957" s="19"/>
    </row>
    <row r="958" spans="1:7" ht="15.6" thickTop="1" thickBot="1" x14ac:dyDescent="0.35">
      <c r="A958" s="24">
        <v>1</v>
      </c>
      <c r="B958" s="39" t="s">
        <v>28</v>
      </c>
      <c r="C958" s="40"/>
      <c r="D958" s="40"/>
      <c r="E958" s="41"/>
      <c r="F958" s="25">
        <f>SUM(F957:F957)</f>
        <v>2935.6852800000001</v>
      </c>
      <c r="G958" s="26">
        <f>SUM(F958/F962)</f>
        <v>0.86956521739130432</v>
      </c>
    </row>
    <row r="959" spans="1:7" ht="15.6" thickTop="1" thickBot="1" x14ac:dyDescent="0.35">
      <c r="A959" s="27" t="s">
        <v>29</v>
      </c>
      <c r="B959" s="39" t="s">
        <v>35</v>
      </c>
      <c r="C959" s="40"/>
      <c r="D959" s="40"/>
      <c r="E959" s="41"/>
      <c r="F959" s="28">
        <f>SUM(F958)</f>
        <v>2935.6852800000001</v>
      </c>
      <c r="G959" s="2"/>
    </row>
    <row r="960" spans="1:7" ht="15.6" thickTop="1" thickBot="1" x14ac:dyDescent="0.35">
      <c r="A960" s="29">
        <v>2</v>
      </c>
      <c r="B960" s="42" t="s">
        <v>30</v>
      </c>
      <c r="C960" s="43"/>
      <c r="D960" s="43"/>
      <c r="E960" s="44"/>
      <c r="F960" s="28">
        <f>SUM(F959)*15%</f>
        <v>440.35279200000002</v>
      </c>
      <c r="G960" s="26">
        <f>SUM(F960/F962)</f>
        <v>0.13043478260869565</v>
      </c>
    </row>
    <row r="961" spans="1:9" ht="15.6" thickTop="1" thickBot="1" x14ac:dyDescent="0.35">
      <c r="A961" s="27" t="s">
        <v>31</v>
      </c>
      <c r="B961" s="39" t="s">
        <v>36</v>
      </c>
      <c r="C961" s="40"/>
      <c r="D961" s="40"/>
      <c r="E961" s="41"/>
      <c r="F961" s="30">
        <f>SUM(F959:F960)</f>
        <v>3376.0380720000003</v>
      </c>
      <c r="G961" s="14"/>
    </row>
    <row r="962" spans="1:9" ht="15.6" thickTop="1" thickBot="1" x14ac:dyDescent="0.35">
      <c r="A962" s="27" t="s">
        <v>32</v>
      </c>
      <c r="B962" s="39" t="s">
        <v>33</v>
      </c>
      <c r="C962" s="40"/>
      <c r="D962" s="40"/>
      <c r="E962" s="41"/>
      <c r="F962" s="30">
        <f>SUM(F961)</f>
        <v>3376.0380720000003</v>
      </c>
      <c r="G962" s="31">
        <f>SUM(G958,G960)</f>
        <v>1</v>
      </c>
      <c r="I962" s="38"/>
    </row>
    <row r="963" spans="1:9" ht="15.6" thickTop="1" thickBot="1" x14ac:dyDescent="0.35"/>
    <row r="964" spans="1:9" ht="30" thickTop="1" thickBot="1" x14ac:dyDescent="0.35">
      <c r="A964" s="7" t="s">
        <v>15</v>
      </c>
      <c r="B964" s="8" t="s">
        <v>16</v>
      </c>
      <c r="C964" s="9" t="s">
        <v>17</v>
      </c>
      <c r="D964" s="10" t="s">
        <v>18</v>
      </c>
      <c r="E964" s="11"/>
      <c r="F964" s="11"/>
      <c r="G964" s="11"/>
    </row>
    <row r="965" spans="1:9" ht="72.599999999999994" thickTop="1" x14ac:dyDescent="0.3">
      <c r="A965" s="33" t="s">
        <v>181</v>
      </c>
      <c r="B965" s="4" t="s">
        <v>46</v>
      </c>
      <c r="C965" s="13"/>
      <c r="D965" s="13"/>
      <c r="E965" s="14"/>
      <c r="F965" s="11"/>
      <c r="G965" s="11"/>
    </row>
    <row r="966" spans="1:9" ht="72.599999999999994" thickBot="1" x14ac:dyDescent="0.35">
      <c r="A966" s="35" t="s">
        <v>185</v>
      </c>
      <c r="B966" s="1" t="s">
        <v>74</v>
      </c>
      <c r="C966" s="16" t="s">
        <v>34</v>
      </c>
      <c r="D966" s="16">
        <v>1</v>
      </c>
      <c r="E966" s="14"/>
      <c r="F966" s="11"/>
      <c r="G966" s="11"/>
    </row>
    <row r="967" spans="1:9" ht="30" thickTop="1" thickBot="1" x14ac:dyDescent="0.35">
      <c r="A967" s="7" t="s">
        <v>19</v>
      </c>
      <c r="B967" s="8" t="s">
        <v>20</v>
      </c>
      <c r="C967" s="8" t="s">
        <v>17</v>
      </c>
      <c r="D967" s="8" t="s">
        <v>21</v>
      </c>
      <c r="E967" s="8" t="s">
        <v>22</v>
      </c>
      <c r="F967" s="8" t="s">
        <v>23</v>
      </c>
      <c r="G967" s="10" t="s">
        <v>24</v>
      </c>
    </row>
    <row r="968" spans="1:9" ht="15" thickTop="1" x14ac:dyDescent="0.3">
      <c r="A968" s="11"/>
      <c r="B968" s="17" t="s">
        <v>25</v>
      </c>
      <c r="C968" s="18"/>
      <c r="D968" s="18"/>
      <c r="E968" s="18"/>
      <c r="F968" s="18"/>
      <c r="G968" s="19"/>
    </row>
    <row r="969" spans="1:9" ht="29.4" thickBot="1" x14ac:dyDescent="0.35">
      <c r="A969" s="20" t="s">
        <v>26</v>
      </c>
      <c r="B969" s="21" t="s">
        <v>37</v>
      </c>
      <c r="C969" s="21" t="s">
        <v>27</v>
      </c>
      <c r="D969" s="21">
        <v>125.29600000000001</v>
      </c>
      <c r="E969" s="22">
        <v>23.43</v>
      </c>
      <c r="F969" s="23">
        <f>PRODUCT(D969:E969)</f>
        <v>2935.6852800000001</v>
      </c>
      <c r="G969" s="19"/>
    </row>
    <row r="970" spans="1:9" ht="15.6" thickTop="1" thickBot="1" x14ac:dyDescent="0.35">
      <c r="A970" s="24">
        <v>1</v>
      </c>
      <c r="B970" s="39" t="s">
        <v>28</v>
      </c>
      <c r="C970" s="40"/>
      <c r="D970" s="40"/>
      <c r="E970" s="41"/>
      <c r="F970" s="25">
        <f>SUM(F969:F969)</f>
        <v>2935.6852800000001</v>
      </c>
      <c r="G970" s="26">
        <f>SUM(F970/F975)</f>
        <v>0.82815734989648027</v>
      </c>
    </row>
    <row r="971" spans="1:9" ht="15.6" thickTop="1" thickBot="1" x14ac:dyDescent="0.35">
      <c r="A971" s="27" t="s">
        <v>29</v>
      </c>
      <c r="B971" s="39" t="s">
        <v>35</v>
      </c>
      <c r="C971" s="40"/>
      <c r="D971" s="40"/>
      <c r="E971" s="41"/>
      <c r="F971" s="28">
        <f>SUM(F970)</f>
        <v>2935.6852800000001</v>
      </c>
      <c r="G971" s="2"/>
    </row>
    <row r="972" spans="1:9" ht="15.6" thickTop="1" thickBot="1" x14ac:dyDescent="0.35">
      <c r="A972" s="29">
        <v>2</v>
      </c>
      <c r="B972" s="42" t="s">
        <v>30</v>
      </c>
      <c r="C972" s="43"/>
      <c r="D972" s="43"/>
      <c r="E972" s="44"/>
      <c r="F972" s="28">
        <f>SUM(F971)*15%</f>
        <v>440.35279200000002</v>
      </c>
      <c r="G972" s="26">
        <f>SUM(F972/F975)</f>
        <v>0.12422360248447205</v>
      </c>
    </row>
    <row r="973" spans="1:9" ht="15.6" thickTop="1" thickBot="1" x14ac:dyDescent="0.35">
      <c r="A973" s="27" t="s">
        <v>31</v>
      </c>
      <c r="B973" s="39" t="s">
        <v>36</v>
      </c>
      <c r="C973" s="40"/>
      <c r="D973" s="40"/>
      <c r="E973" s="41"/>
      <c r="F973" s="30">
        <f>SUM(F971:F972)</f>
        <v>3376.0380720000003</v>
      </c>
      <c r="G973" s="14"/>
    </row>
    <row r="974" spans="1:9" ht="15.6" thickTop="1" thickBot="1" x14ac:dyDescent="0.35">
      <c r="A974" s="29">
        <v>3</v>
      </c>
      <c r="B974" s="42" t="s">
        <v>70</v>
      </c>
      <c r="C974" s="43"/>
      <c r="D974" s="43"/>
      <c r="E974" s="44"/>
      <c r="F974" s="28">
        <f>SUM(F973)*5%</f>
        <v>168.80190360000003</v>
      </c>
      <c r="G974" s="26">
        <f>SUM(F974/F975)</f>
        <v>4.7619047619047623E-2</v>
      </c>
    </row>
    <row r="975" spans="1:9" ht="15.6" thickTop="1" thickBot="1" x14ac:dyDescent="0.35">
      <c r="A975" s="27" t="s">
        <v>32</v>
      </c>
      <c r="B975" s="39" t="s">
        <v>33</v>
      </c>
      <c r="C975" s="40"/>
      <c r="D975" s="40"/>
      <c r="E975" s="41"/>
      <c r="F975" s="30">
        <f>SUM(F973+F974)</f>
        <v>3544.8399756000003</v>
      </c>
      <c r="G975" s="31">
        <f>SUM(G970,G972,G974)</f>
        <v>1</v>
      </c>
    </row>
    <row r="976" spans="1:9" ht="15.6" thickTop="1" thickBot="1" x14ac:dyDescent="0.35"/>
    <row r="977" spans="1:9" ht="30" thickTop="1" thickBot="1" x14ac:dyDescent="0.35">
      <c r="A977" s="7" t="s">
        <v>15</v>
      </c>
      <c r="B977" s="8" t="s">
        <v>16</v>
      </c>
      <c r="C977" s="9" t="s">
        <v>17</v>
      </c>
      <c r="D977" s="10" t="s">
        <v>18</v>
      </c>
      <c r="E977" s="11"/>
      <c r="F977" s="11"/>
      <c r="G977" s="11"/>
    </row>
    <row r="978" spans="1:9" ht="101.4" thickTop="1" x14ac:dyDescent="0.3">
      <c r="A978" s="33" t="s">
        <v>186</v>
      </c>
      <c r="B978" s="4" t="s">
        <v>47</v>
      </c>
      <c r="C978" s="13"/>
      <c r="D978" s="13"/>
      <c r="E978" s="14"/>
      <c r="F978" s="11"/>
      <c r="G978" s="11"/>
    </row>
    <row r="979" spans="1:9" ht="72.599999999999994" thickBot="1" x14ac:dyDescent="0.35">
      <c r="A979" s="35" t="s">
        <v>187</v>
      </c>
      <c r="B979" s="1" t="s">
        <v>71</v>
      </c>
      <c r="C979" s="16" t="s">
        <v>34</v>
      </c>
      <c r="D979" s="16">
        <v>1</v>
      </c>
      <c r="E979" s="14"/>
      <c r="F979" s="11"/>
      <c r="G979" s="11"/>
    </row>
    <row r="980" spans="1:9" ht="30" thickTop="1" thickBot="1" x14ac:dyDescent="0.35">
      <c r="A980" s="7" t="s">
        <v>19</v>
      </c>
      <c r="B980" s="8" t="s">
        <v>20</v>
      </c>
      <c r="C980" s="8" t="s">
        <v>17</v>
      </c>
      <c r="D980" s="8" t="s">
        <v>21</v>
      </c>
      <c r="E980" s="8" t="s">
        <v>22</v>
      </c>
      <c r="F980" s="8" t="s">
        <v>23</v>
      </c>
      <c r="G980" s="10" t="s">
        <v>24</v>
      </c>
    </row>
    <row r="981" spans="1:9" ht="15" thickTop="1" x14ac:dyDescent="0.3">
      <c r="A981" s="11"/>
      <c r="B981" s="17" t="s">
        <v>25</v>
      </c>
      <c r="C981" s="18"/>
      <c r="D981" s="18"/>
      <c r="E981" s="18"/>
      <c r="F981" s="18"/>
      <c r="G981" s="19"/>
    </row>
    <row r="982" spans="1:9" ht="29.4" thickBot="1" x14ac:dyDescent="0.35">
      <c r="A982" s="20" t="s">
        <v>26</v>
      </c>
      <c r="B982" s="21" t="s">
        <v>37</v>
      </c>
      <c r="C982" s="21" t="s">
        <v>27</v>
      </c>
      <c r="D982" s="21">
        <v>18.664999999999999</v>
      </c>
      <c r="E982" s="22">
        <v>23.43</v>
      </c>
      <c r="F982" s="23">
        <f>PRODUCT(D982:E982)</f>
        <v>437.32094999999998</v>
      </c>
      <c r="G982" s="19"/>
    </row>
    <row r="983" spans="1:9" ht="15.6" thickTop="1" thickBot="1" x14ac:dyDescent="0.35">
      <c r="A983" s="24">
        <v>1</v>
      </c>
      <c r="B983" s="39" t="s">
        <v>28</v>
      </c>
      <c r="C983" s="40"/>
      <c r="D983" s="40"/>
      <c r="E983" s="41"/>
      <c r="F983" s="25">
        <f>SUM(F982:F982)</f>
        <v>437.32094999999998</v>
      </c>
      <c r="G983" s="26">
        <f>SUM(F983/F987)</f>
        <v>0.86956521739130432</v>
      </c>
    </row>
    <row r="984" spans="1:9" ht="15.6" thickTop="1" thickBot="1" x14ac:dyDescent="0.35">
      <c r="A984" s="27" t="s">
        <v>29</v>
      </c>
      <c r="B984" s="39" t="s">
        <v>35</v>
      </c>
      <c r="C984" s="40"/>
      <c r="D984" s="40"/>
      <c r="E984" s="41"/>
      <c r="F984" s="28">
        <f>SUM(F983)</f>
        <v>437.32094999999998</v>
      </c>
      <c r="G984" s="2"/>
    </row>
    <row r="985" spans="1:9" ht="15.6" thickTop="1" thickBot="1" x14ac:dyDescent="0.35">
      <c r="A985" s="29">
        <v>2</v>
      </c>
      <c r="B985" s="42" t="s">
        <v>30</v>
      </c>
      <c r="C985" s="43"/>
      <c r="D985" s="43"/>
      <c r="E985" s="44"/>
      <c r="F985" s="28">
        <f>SUM(F984)*15%</f>
        <v>65.598142499999994</v>
      </c>
      <c r="G985" s="26">
        <f>SUM(F985/F987)</f>
        <v>0.13043478260869565</v>
      </c>
    </row>
    <row r="986" spans="1:9" ht="15.6" thickTop="1" thickBot="1" x14ac:dyDescent="0.35">
      <c r="A986" s="27" t="s">
        <v>31</v>
      </c>
      <c r="B986" s="39" t="s">
        <v>36</v>
      </c>
      <c r="C986" s="40"/>
      <c r="D986" s="40"/>
      <c r="E986" s="41"/>
      <c r="F986" s="30">
        <f>SUM(F984:F985)</f>
        <v>502.91909249999998</v>
      </c>
      <c r="G986" s="14"/>
    </row>
    <row r="987" spans="1:9" ht="15.6" thickTop="1" thickBot="1" x14ac:dyDescent="0.35">
      <c r="A987" s="27" t="s">
        <v>32</v>
      </c>
      <c r="B987" s="39" t="s">
        <v>33</v>
      </c>
      <c r="C987" s="40"/>
      <c r="D987" s="40"/>
      <c r="E987" s="41"/>
      <c r="F987" s="30">
        <f>SUM(F986)</f>
        <v>502.91909249999998</v>
      </c>
      <c r="G987" s="31">
        <f>SUM(G983,G985)</f>
        <v>1</v>
      </c>
      <c r="I987" s="38"/>
    </row>
    <row r="988" spans="1:9" ht="15.6" thickTop="1" thickBot="1" x14ac:dyDescent="0.35"/>
    <row r="989" spans="1:9" ht="30" thickTop="1" thickBot="1" x14ac:dyDescent="0.35">
      <c r="A989" s="7" t="s">
        <v>15</v>
      </c>
      <c r="B989" s="8" t="s">
        <v>16</v>
      </c>
      <c r="C989" s="9" t="s">
        <v>17</v>
      </c>
      <c r="D989" s="10" t="s">
        <v>18</v>
      </c>
      <c r="E989" s="11"/>
      <c r="F989" s="11"/>
      <c r="G989" s="11"/>
    </row>
    <row r="990" spans="1:9" ht="101.4" thickTop="1" x14ac:dyDescent="0.3">
      <c r="A990" s="33" t="s">
        <v>186</v>
      </c>
      <c r="B990" s="4" t="s">
        <v>47</v>
      </c>
      <c r="C990" s="13"/>
      <c r="D990" s="13"/>
      <c r="E990" s="14"/>
      <c r="F990" s="11"/>
      <c r="G990" s="11"/>
    </row>
    <row r="991" spans="1:9" ht="72.599999999999994" thickBot="1" x14ac:dyDescent="0.35">
      <c r="A991" s="35" t="s">
        <v>188</v>
      </c>
      <c r="B991" s="1" t="s">
        <v>72</v>
      </c>
      <c r="C991" s="16" t="s">
        <v>34</v>
      </c>
      <c r="D991" s="16">
        <v>1</v>
      </c>
      <c r="E991" s="14"/>
      <c r="F991" s="11"/>
      <c r="G991" s="11"/>
    </row>
    <row r="992" spans="1:9" ht="30" thickTop="1" thickBot="1" x14ac:dyDescent="0.35">
      <c r="A992" s="7" t="s">
        <v>19</v>
      </c>
      <c r="B992" s="8" t="s">
        <v>20</v>
      </c>
      <c r="C992" s="8" t="s">
        <v>17</v>
      </c>
      <c r="D992" s="8" t="s">
        <v>21</v>
      </c>
      <c r="E992" s="8" t="s">
        <v>22</v>
      </c>
      <c r="F992" s="8" t="s">
        <v>23</v>
      </c>
      <c r="G992" s="10" t="s">
        <v>24</v>
      </c>
    </row>
    <row r="993" spans="1:7" ht="15" thickTop="1" x14ac:dyDescent="0.3">
      <c r="A993" s="11"/>
      <c r="B993" s="17" t="s">
        <v>25</v>
      </c>
      <c r="C993" s="18"/>
      <c r="D993" s="18"/>
      <c r="E993" s="18"/>
      <c r="F993" s="18"/>
      <c r="G993" s="19"/>
    </row>
    <row r="994" spans="1:7" ht="29.4" thickBot="1" x14ac:dyDescent="0.35">
      <c r="A994" s="20" t="s">
        <v>26</v>
      </c>
      <c r="B994" s="21" t="s">
        <v>37</v>
      </c>
      <c r="C994" s="21" t="s">
        <v>27</v>
      </c>
      <c r="D994" s="21">
        <v>18.664999999999999</v>
      </c>
      <c r="E994" s="22">
        <v>23.43</v>
      </c>
      <c r="F994" s="23">
        <f>PRODUCT(D994:E994)</f>
        <v>437.32094999999998</v>
      </c>
      <c r="G994" s="19"/>
    </row>
    <row r="995" spans="1:7" ht="15.6" thickTop="1" thickBot="1" x14ac:dyDescent="0.35">
      <c r="A995" s="24">
        <v>1</v>
      </c>
      <c r="B995" s="39" t="s">
        <v>28</v>
      </c>
      <c r="C995" s="40"/>
      <c r="D995" s="40"/>
      <c r="E995" s="41"/>
      <c r="F995" s="25">
        <f>SUM(F994:F994)</f>
        <v>437.32094999999998</v>
      </c>
      <c r="G995" s="26">
        <f>SUM(F995/F1000)</f>
        <v>0.82815734989648038</v>
      </c>
    </row>
    <row r="996" spans="1:7" ht="15.6" thickTop="1" thickBot="1" x14ac:dyDescent="0.35">
      <c r="A996" s="27" t="s">
        <v>29</v>
      </c>
      <c r="B996" s="39" t="s">
        <v>35</v>
      </c>
      <c r="C996" s="40"/>
      <c r="D996" s="40"/>
      <c r="E996" s="41"/>
      <c r="F996" s="28">
        <f>SUM(F995)</f>
        <v>437.32094999999998</v>
      </c>
      <c r="G996" s="2"/>
    </row>
    <row r="997" spans="1:7" ht="15.6" thickTop="1" thickBot="1" x14ac:dyDescent="0.35">
      <c r="A997" s="29">
        <v>2</v>
      </c>
      <c r="B997" s="42" t="s">
        <v>30</v>
      </c>
      <c r="C997" s="43"/>
      <c r="D997" s="43"/>
      <c r="E997" s="44"/>
      <c r="F997" s="28">
        <f>SUM(F996)*15%</f>
        <v>65.598142499999994</v>
      </c>
      <c r="G997" s="26">
        <f>SUM(F997/F1000)</f>
        <v>0.12422360248447205</v>
      </c>
    </row>
    <row r="998" spans="1:7" ht="15.6" thickTop="1" thickBot="1" x14ac:dyDescent="0.35">
      <c r="A998" s="27" t="s">
        <v>31</v>
      </c>
      <c r="B998" s="39" t="s">
        <v>36</v>
      </c>
      <c r="C998" s="40"/>
      <c r="D998" s="40"/>
      <c r="E998" s="41"/>
      <c r="F998" s="30">
        <f>SUM(F996:F997)</f>
        <v>502.91909249999998</v>
      </c>
      <c r="G998" s="14"/>
    </row>
    <row r="999" spans="1:7" ht="15.6" thickTop="1" thickBot="1" x14ac:dyDescent="0.35">
      <c r="A999" s="29">
        <v>3</v>
      </c>
      <c r="B999" s="42" t="s">
        <v>70</v>
      </c>
      <c r="C999" s="43"/>
      <c r="D999" s="43"/>
      <c r="E999" s="44"/>
      <c r="F999" s="28">
        <f>SUM(F998)*5%</f>
        <v>25.145954625000002</v>
      </c>
      <c r="G999" s="26">
        <f>SUM(F999/F1000)</f>
        <v>4.7619047619047623E-2</v>
      </c>
    </row>
    <row r="1000" spans="1:7" ht="15.6" thickTop="1" thickBot="1" x14ac:dyDescent="0.35">
      <c r="A1000" s="27" t="s">
        <v>32</v>
      </c>
      <c r="B1000" s="39" t="s">
        <v>33</v>
      </c>
      <c r="C1000" s="40"/>
      <c r="D1000" s="40"/>
      <c r="E1000" s="41"/>
      <c r="F1000" s="30">
        <f>SUM(F998+F999)</f>
        <v>528.06504712499998</v>
      </c>
      <c r="G1000" s="31">
        <f>SUM(G995,G997,G999)</f>
        <v>1</v>
      </c>
    </row>
    <row r="1001" spans="1:7" ht="15.6" thickTop="1" thickBot="1" x14ac:dyDescent="0.35"/>
    <row r="1002" spans="1:7" ht="30" thickTop="1" thickBot="1" x14ac:dyDescent="0.35">
      <c r="A1002" s="7" t="s">
        <v>15</v>
      </c>
      <c r="B1002" s="8" t="s">
        <v>16</v>
      </c>
      <c r="C1002" s="9" t="s">
        <v>17</v>
      </c>
      <c r="D1002" s="10" t="s">
        <v>18</v>
      </c>
      <c r="E1002" s="11"/>
      <c r="F1002" s="11"/>
      <c r="G1002" s="11"/>
    </row>
    <row r="1003" spans="1:7" ht="101.4" thickTop="1" x14ac:dyDescent="0.3">
      <c r="A1003" s="33" t="s">
        <v>186</v>
      </c>
      <c r="B1003" s="4" t="s">
        <v>47</v>
      </c>
      <c r="C1003" s="13"/>
      <c r="D1003" s="13"/>
      <c r="E1003" s="14"/>
      <c r="F1003" s="11"/>
      <c r="G1003" s="11"/>
    </row>
    <row r="1004" spans="1:7" ht="72.599999999999994" thickBot="1" x14ac:dyDescent="0.35">
      <c r="A1004" s="35" t="s">
        <v>189</v>
      </c>
      <c r="B1004" s="1" t="s">
        <v>73</v>
      </c>
      <c r="C1004" s="16" t="s">
        <v>34</v>
      </c>
      <c r="D1004" s="16">
        <v>1</v>
      </c>
      <c r="E1004" s="14"/>
      <c r="F1004" s="11"/>
      <c r="G1004" s="11"/>
    </row>
    <row r="1005" spans="1:7" ht="30" thickTop="1" thickBot="1" x14ac:dyDescent="0.35">
      <c r="A1005" s="7" t="s">
        <v>19</v>
      </c>
      <c r="B1005" s="8" t="s">
        <v>20</v>
      </c>
      <c r="C1005" s="8" t="s">
        <v>17</v>
      </c>
      <c r="D1005" s="8" t="s">
        <v>21</v>
      </c>
      <c r="E1005" s="8" t="s">
        <v>22</v>
      </c>
      <c r="F1005" s="8" t="s">
        <v>23</v>
      </c>
      <c r="G1005" s="10" t="s">
        <v>24</v>
      </c>
    </row>
    <row r="1006" spans="1:7" ht="15" thickTop="1" x14ac:dyDescent="0.3">
      <c r="A1006" s="11"/>
      <c r="B1006" s="17" t="s">
        <v>25</v>
      </c>
      <c r="C1006" s="18"/>
      <c r="D1006" s="18"/>
      <c r="E1006" s="18"/>
      <c r="F1006" s="18"/>
      <c r="G1006" s="19"/>
    </row>
    <row r="1007" spans="1:7" ht="29.4" thickBot="1" x14ac:dyDescent="0.35">
      <c r="A1007" s="20" t="s">
        <v>26</v>
      </c>
      <c r="B1007" s="21" t="s">
        <v>37</v>
      </c>
      <c r="C1007" s="21" t="s">
        <v>27</v>
      </c>
      <c r="D1007" s="21">
        <v>21.931999999999999</v>
      </c>
      <c r="E1007" s="22">
        <v>23.43</v>
      </c>
      <c r="F1007" s="23">
        <f>PRODUCT(D1007:E1007)</f>
        <v>513.86676</v>
      </c>
      <c r="G1007" s="19"/>
    </row>
    <row r="1008" spans="1:7" ht="15.6" thickTop="1" thickBot="1" x14ac:dyDescent="0.35">
      <c r="A1008" s="24">
        <v>1</v>
      </c>
      <c r="B1008" s="39" t="s">
        <v>28</v>
      </c>
      <c r="C1008" s="40"/>
      <c r="D1008" s="40"/>
      <c r="E1008" s="41"/>
      <c r="F1008" s="25">
        <f>SUM(F1007:F1007)</f>
        <v>513.86676</v>
      </c>
      <c r="G1008" s="26">
        <f>SUM(F1008/F1012)</f>
        <v>0.86956521739130432</v>
      </c>
    </row>
    <row r="1009" spans="1:9" ht="15.6" thickTop="1" thickBot="1" x14ac:dyDescent="0.35">
      <c r="A1009" s="27" t="s">
        <v>29</v>
      </c>
      <c r="B1009" s="39" t="s">
        <v>35</v>
      </c>
      <c r="C1009" s="40"/>
      <c r="D1009" s="40"/>
      <c r="E1009" s="41"/>
      <c r="F1009" s="28">
        <f>SUM(F1008)</f>
        <v>513.86676</v>
      </c>
      <c r="G1009" s="2"/>
    </row>
    <row r="1010" spans="1:9" ht="15.6" thickTop="1" thickBot="1" x14ac:dyDescent="0.35">
      <c r="A1010" s="29">
        <v>2</v>
      </c>
      <c r="B1010" s="42" t="s">
        <v>30</v>
      </c>
      <c r="C1010" s="43"/>
      <c r="D1010" s="43"/>
      <c r="E1010" s="44"/>
      <c r="F1010" s="28">
        <f>SUM(F1009)*15%</f>
        <v>77.080013999999991</v>
      </c>
      <c r="G1010" s="26">
        <f>SUM(F1010/F1012)</f>
        <v>0.13043478260869565</v>
      </c>
    </row>
    <row r="1011" spans="1:9" ht="15.6" thickTop="1" thickBot="1" x14ac:dyDescent="0.35">
      <c r="A1011" s="27" t="s">
        <v>31</v>
      </c>
      <c r="B1011" s="39" t="s">
        <v>36</v>
      </c>
      <c r="C1011" s="40"/>
      <c r="D1011" s="40"/>
      <c r="E1011" s="41"/>
      <c r="F1011" s="30">
        <f>SUM(F1009:F1010)</f>
        <v>590.946774</v>
      </c>
      <c r="G1011" s="14"/>
    </row>
    <row r="1012" spans="1:9" ht="15.6" thickTop="1" thickBot="1" x14ac:dyDescent="0.35">
      <c r="A1012" s="27" t="s">
        <v>32</v>
      </c>
      <c r="B1012" s="39" t="s">
        <v>33</v>
      </c>
      <c r="C1012" s="40"/>
      <c r="D1012" s="40"/>
      <c r="E1012" s="41"/>
      <c r="F1012" s="30">
        <f>SUM(F1011)</f>
        <v>590.946774</v>
      </c>
      <c r="G1012" s="31">
        <f>SUM(G1008,G1010)</f>
        <v>1</v>
      </c>
      <c r="I1012" s="38"/>
    </row>
    <row r="1013" spans="1:9" ht="15.6" thickTop="1" thickBot="1" x14ac:dyDescent="0.35"/>
    <row r="1014" spans="1:9" ht="30" thickTop="1" thickBot="1" x14ac:dyDescent="0.35">
      <c r="A1014" s="7" t="s">
        <v>15</v>
      </c>
      <c r="B1014" s="8" t="s">
        <v>16</v>
      </c>
      <c r="C1014" s="9" t="s">
        <v>17</v>
      </c>
      <c r="D1014" s="10" t="s">
        <v>18</v>
      </c>
      <c r="E1014" s="11"/>
      <c r="F1014" s="11"/>
      <c r="G1014" s="11"/>
    </row>
    <row r="1015" spans="1:9" ht="101.4" thickTop="1" x14ac:dyDescent="0.3">
      <c r="A1015" s="33" t="s">
        <v>186</v>
      </c>
      <c r="B1015" s="4" t="s">
        <v>47</v>
      </c>
      <c r="C1015" s="13"/>
      <c r="D1015" s="13"/>
      <c r="E1015" s="14"/>
      <c r="F1015" s="11"/>
      <c r="G1015" s="11"/>
    </row>
    <row r="1016" spans="1:9" ht="72.599999999999994" thickBot="1" x14ac:dyDescent="0.35">
      <c r="A1016" s="35" t="s">
        <v>190</v>
      </c>
      <c r="B1016" s="1" t="s">
        <v>74</v>
      </c>
      <c r="C1016" s="16" t="s">
        <v>34</v>
      </c>
      <c r="D1016" s="16">
        <v>1</v>
      </c>
      <c r="E1016" s="14"/>
      <c r="F1016" s="11"/>
      <c r="G1016" s="11"/>
    </row>
    <row r="1017" spans="1:9" ht="30" thickTop="1" thickBot="1" x14ac:dyDescent="0.35">
      <c r="A1017" s="7" t="s">
        <v>19</v>
      </c>
      <c r="B1017" s="8" t="s">
        <v>20</v>
      </c>
      <c r="C1017" s="8" t="s">
        <v>17</v>
      </c>
      <c r="D1017" s="8" t="s">
        <v>21</v>
      </c>
      <c r="E1017" s="8" t="s">
        <v>22</v>
      </c>
      <c r="F1017" s="8" t="s">
        <v>23</v>
      </c>
      <c r="G1017" s="10" t="s">
        <v>24</v>
      </c>
    </row>
    <row r="1018" spans="1:9" ht="15" thickTop="1" x14ac:dyDescent="0.3">
      <c r="A1018" s="11"/>
      <c r="B1018" s="17" t="s">
        <v>25</v>
      </c>
      <c r="C1018" s="18"/>
      <c r="D1018" s="18"/>
      <c r="E1018" s="18"/>
      <c r="F1018" s="18"/>
      <c r="G1018" s="19"/>
    </row>
    <row r="1019" spans="1:9" ht="29.4" thickBot="1" x14ac:dyDescent="0.35">
      <c r="A1019" s="20" t="s">
        <v>26</v>
      </c>
      <c r="B1019" s="21" t="s">
        <v>37</v>
      </c>
      <c r="C1019" s="21" t="s">
        <v>27</v>
      </c>
      <c r="D1019" s="21">
        <v>21.931999999999999</v>
      </c>
      <c r="E1019" s="22">
        <v>23.43</v>
      </c>
      <c r="F1019" s="23">
        <f>PRODUCT(D1019:E1019)</f>
        <v>513.86676</v>
      </c>
      <c r="G1019" s="19"/>
    </row>
    <row r="1020" spans="1:9" ht="15.6" thickTop="1" thickBot="1" x14ac:dyDescent="0.35">
      <c r="A1020" s="24">
        <v>1</v>
      </c>
      <c r="B1020" s="39" t="s">
        <v>28</v>
      </c>
      <c r="C1020" s="40"/>
      <c r="D1020" s="40"/>
      <c r="E1020" s="41"/>
      <c r="F1020" s="25">
        <f>SUM(F1019:F1019)</f>
        <v>513.86676</v>
      </c>
      <c r="G1020" s="26">
        <f>SUM(F1020/F1025)</f>
        <v>0.82815734989648038</v>
      </c>
    </row>
    <row r="1021" spans="1:9" ht="15.6" thickTop="1" thickBot="1" x14ac:dyDescent="0.35">
      <c r="A1021" s="27" t="s">
        <v>29</v>
      </c>
      <c r="B1021" s="39" t="s">
        <v>35</v>
      </c>
      <c r="C1021" s="40"/>
      <c r="D1021" s="40"/>
      <c r="E1021" s="41"/>
      <c r="F1021" s="28">
        <f>SUM(F1020)</f>
        <v>513.86676</v>
      </c>
      <c r="G1021" s="2"/>
    </row>
    <row r="1022" spans="1:9" ht="15.6" thickTop="1" thickBot="1" x14ac:dyDescent="0.35">
      <c r="A1022" s="29">
        <v>2</v>
      </c>
      <c r="B1022" s="42" t="s">
        <v>30</v>
      </c>
      <c r="C1022" s="43"/>
      <c r="D1022" s="43"/>
      <c r="E1022" s="44"/>
      <c r="F1022" s="28">
        <f>SUM(F1021)*15%</f>
        <v>77.080013999999991</v>
      </c>
      <c r="G1022" s="26">
        <f>SUM(F1022/F1025)</f>
        <v>0.12422360248447205</v>
      </c>
    </row>
    <row r="1023" spans="1:9" ht="15.6" thickTop="1" thickBot="1" x14ac:dyDescent="0.35">
      <c r="A1023" s="27" t="s">
        <v>31</v>
      </c>
      <c r="B1023" s="39" t="s">
        <v>36</v>
      </c>
      <c r="C1023" s="40"/>
      <c r="D1023" s="40"/>
      <c r="E1023" s="41"/>
      <c r="F1023" s="30">
        <f>SUM(F1021:F1022)</f>
        <v>590.946774</v>
      </c>
      <c r="G1023" s="14"/>
    </row>
    <row r="1024" spans="1:9" ht="15.6" thickTop="1" thickBot="1" x14ac:dyDescent="0.35">
      <c r="A1024" s="29">
        <v>3</v>
      </c>
      <c r="B1024" s="42" t="s">
        <v>70</v>
      </c>
      <c r="C1024" s="43"/>
      <c r="D1024" s="43"/>
      <c r="E1024" s="44"/>
      <c r="F1024" s="28">
        <f>SUM(F1023)*5%</f>
        <v>29.547338700000001</v>
      </c>
      <c r="G1024" s="26">
        <f>SUM(F1024/F1025)</f>
        <v>4.7619047619047623E-2</v>
      </c>
    </row>
    <row r="1025" spans="1:9" ht="15.6" thickTop="1" thickBot="1" x14ac:dyDescent="0.35">
      <c r="A1025" s="27" t="s">
        <v>32</v>
      </c>
      <c r="B1025" s="39" t="s">
        <v>33</v>
      </c>
      <c r="C1025" s="40"/>
      <c r="D1025" s="40"/>
      <c r="E1025" s="41"/>
      <c r="F1025" s="30">
        <f>SUM(F1023+F1024)</f>
        <v>620.49411269999996</v>
      </c>
      <c r="G1025" s="31">
        <f>SUM(G1020,G1022,G1024)</f>
        <v>1</v>
      </c>
    </row>
    <row r="1026" spans="1:9" ht="15.6" thickTop="1" thickBot="1" x14ac:dyDescent="0.35"/>
    <row r="1027" spans="1:9" ht="30" thickTop="1" thickBot="1" x14ac:dyDescent="0.35">
      <c r="A1027" s="7" t="s">
        <v>15</v>
      </c>
      <c r="B1027" s="8" t="s">
        <v>16</v>
      </c>
      <c r="C1027" s="9" t="s">
        <v>17</v>
      </c>
      <c r="D1027" s="10" t="s">
        <v>18</v>
      </c>
      <c r="E1027" s="11"/>
      <c r="F1027" s="11"/>
      <c r="G1027" s="11"/>
    </row>
    <row r="1028" spans="1:9" ht="29.4" thickTop="1" x14ac:dyDescent="0.3">
      <c r="A1028" s="33" t="s">
        <v>191</v>
      </c>
      <c r="B1028" s="4" t="s">
        <v>48</v>
      </c>
      <c r="C1028" s="13"/>
      <c r="D1028" s="13"/>
      <c r="E1028" s="14"/>
      <c r="F1028" s="11"/>
      <c r="G1028" s="11"/>
    </row>
    <row r="1029" spans="1:9" ht="72.599999999999994" thickBot="1" x14ac:dyDescent="0.35">
      <c r="A1029" s="35" t="s">
        <v>192</v>
      </c>
      <c r="B1029" s="1" t="s">
        <v>71</v>
      </c>
      <c r="C1029" s="16" t="s">
        <v>34</v>
      </c>
      <c r="D1029" s="16">
        <v>1</v>
      </c>
      <c r="E1029" s="14"/>
      <c r="F1029" s="11"/>
      <c r="G1029" s="11"/>
    </row>
    <row r="1030" spans="1:9" ht="30" thickTop="1" thickBot="1" x14ac:dyDescent="0.35">
      <c r="A1030" s="7" t="s">
        <v>19</v>
      </c>
      <c r="B1030" s="8" t="s">
        <v>20</v>
      </c>
      <c r="C1030" s="8" t="s">
        <v>17</v>
      </c>
      <c r="D1030" s="8" t="s">
        <v>21</v>
      </c>
      <c r="E1030" s="8" t="s">
        <v>22</v>
      </c>
      <c r="F1030" s="8" t="s">
        <v>23</v>
      </c>
      <c r="G1030" s="10" t="s">
        <v>24</v>
      </c>
    </row>
    <row r="1031" spans="1:9" ht="15" thickTop="1" x14ac:dyDescent="0.3">
      <c r="A1031" s="11"/>
      <c r="B1031" s="17" t="s">
        <v>25</v>
      </c>
      <c r="C1031" s="18"/>
      <c r="D1031" s="18"/>
      <c r="E1031" s="18"/>
      <c r="F1031" s="18"/>
      <c r="G1031" s="19"/>
    </row>
    <row r="1032" spans="1:9" ht="29.4" thickBot="1" x14ac:dyDescent="0.35">
      <c r="A1032" s="20" t="s">
        <v>26</v>
      </c>
      <c r="B1032" s="21" t="s">
        <v>37</v>
      </c>
      <c r="C1032" s="21" t="s">
        <v>27</v>
      </c>
      <c r="D1032" s="21">
        <v>23.992999999999999</v>
      </c>
      <c r="E1032" s="22">
        <v>23.43</v>
      </c>
      <c r="F1032" s="23">
        <f>PRODUCT(D1032:E1032)</f>
        <v>562.15598999999997</v>
      </c>
      <c r="G1032" s="19"/>
    </row>
    <row r="1033" spans="1:9" ht="15.6" thickTop="1" thickBot="1" x14ac:dyDescent="0.35">
      <c r="A1033" s="24">
        <v>1</v>
      </c>
      <c r="B1033" s="39" t="s">
        <v>28</v>
      </c>
      <c r="C1033" s="40"/>
      <c r="D1033" s="40"/>
      <c r="E1033" s="41"/>
      <c r="F1033" s="25">
        <f>SUM(F1032:F1032)</f>
        <v>562.15598999999997</v>
      </c>
      <c r="G1033" s="26">
        <f>SUM(F1033/F1037)</f>
        <v>0.86956521739130443</v>
      </c>
    </row>
    <row r="1034" spans="1:9" ht="15.6" thickTop="1" thickBot="1" x14ac:dyDescent="0.35">
      <c r="A1034" s="27" t="s">
        <v>29</v>
      </c>
      <c r="B1034" s="39" t="s">
        <v>35</v>
      </c>
      <c r="C1034" s="40"/>
      <c r="D1034" s="40"/>
      <c r="E1034" s="41"/>
      <c r="F1034" s="28">
        <f>SUM(F1033)</f>
        <v>562.15598999999997</v>
      </c>
      <c r="G1034" s="2"/>
    </row>
    <row r="1035" spans="1:9" ht="15.6" thickTop="1" thickBot="1" x14ac:dyDescent="0.35">
      <c r="A1035" s="29">
        <v>2</v>
      </c>
      <c r="B1035" s="42" t="s">
        <v>30</v>
      </c>
      <c r="C1035" s="43"/>
      <c r="D1035" s="43"/>
      <c r="E1035" s="44"/>
      <c r="F1035" s="28">
        <f>SUM(F1034)*15%</f>
        <v>84.323398499999996</v>
      </c>
      <c r="G1035" s="26">
        <f>SUM(F1035/F1037)</f>
        <v>0.13043478260869568</v>
      </c>
    </row>
    <row r="1036" spans="1:9" ht="15.6" thickTop="1" thickBot="1" x14ac:dyDescent="0.35">
      <c r="A1036" s="27" t="s">
        <v>31</v>
      </c>
      <c r="B1036" s="39" t="s">
        <v>36</v>
      </c>
      <c r="C1036" s="40"/>
      <c r="D1036" s="40"/>
      <c r="E1036" s="41"/>
      <c r="F1036" s="30">
        <f>SUM(F1034:F1035)</f>
        <v>646.47938849999991</v>
      </c>
      <c r="G1036" s="14"/>
    </row>
    <row r="1037" spans="1:9" ht="15.6" thickTop="1" thickBot="1" x14ac:dyDescent="0.35">
      <c r="A1037" s="27" t="s">
        <v>32</v>
      </c>
      <c r="B1037" s="39" t="s">
        <v>33</v>
      </c>
      <c r="C1037" s="40"/>
      <c r="D1037" s="40"/>
      <c r="E1037" s="41"/>
      <c r="F1037" s="30">
        <f>SUM(F1036)</f>
        <v>646.47938849999991</v>
      </c>
      <c r="G1037" s="31">
        <f>SUM(G1033,G1035)</f>
        <v>1</v>
      </c>
      <c r="I1037" s="38"/>
    </row>
    <row r="1038" spans="1:9" ht="15.6" thickTop="1" thickBot="1" x14ac:dyDescent="0.35"/>
    <row r="1039" spans="1:9" ht="30" thickTop="1" thickBot="1" x14ac:dyDescent="0.35">
      <c r="A1039" s="7" t="s">
        <v>15</v>
      </c>
      <c r="B1039" s="8" t="s">
        <v>16</v>
      </c>
      <c r="C1039" s="9" t="s">
        <v>17</v>
      </c>
      <c r="D1039" s="10" t="s">
        <v>18</v>
      </c>
      <c r="E1039" s="11"/>
      <c r="F1039" s="11"/>
      <c r="G1039" s="11"/>
    </row>
    <row r="1040" spans="1:9" ht="29.4" thickTop="1" x14ac:dyDescent="0.3">
      <c r="A1040" s="33" t="s">
        <v>191</v>
      </c>
      <c r="B1040" s="4" t="s">
        <v>48</v>
      </c>
      <c r="C1040" s="13"/>
      <c r="D1040" s="13"/>
      <c r="E1040" s="14"/>
      <c r="F1040" s="11"/>
      <c r="G1040" s="11"/>
    </row>
    <row r="1041" spans="1:7" ht="72.599999999999994" thickBot="1" x14ac:dyDescent="0.35">
      <c r="A1041" s="35" t="s">
        <v>193</v>
      </c>
      <c r="B1041" s="1" t="s">
        <v>72</v>
      </c>
      <c r="C1041" s="16" t="s">
        <v>34</v>
      </c>
      <c r="D1041" s="16">
        <v>1</v>
      </c>
      <c r="E1041" s="14"/>
      <c r="F1041" s="11"/>
      <c r="G1041" s="11"/>
    </row>
    <row r="1042" spans="1:7" ht="30" thickTop="1" thickBot="1" x14ac:dyDescent="0.35">
      <c r="A1042" s="7" t="s">
        <v>19</v>
      </c>
      <c r="B1042" s="8" t="s">
        <v>20</v>
      </c>
      <c r="C1042" s="8" t="s">
        <v>17</v>
      </c>
      <c r="D1042" s="8" t="s">
        <v>21</v>
      </c>
      <c r="E1042" s="8" t="s">
        <v>22</v>
      </c>
      <c r="F1042" s="8" t="s">
        <v>23</v>
      </c>
      <c r="G1042" s="10" t="s">
        <v>24</v>
      </c>
    </row>
    <row r="1043" spans="1:7" ht="15" thickTop="1" x14ac:dyDescent="0.3">
      <c r="A1043" s="11"/>
      <c r="B1043" s="17" t="s">
        <v>25</v>
      </c>
      <c r="C1043" s="18"/>
      <c r="D1043" s="18"/>
      <c r="E1043" s="18"/>
      <c r="F1043" s="18"/>
      <c r="G1043" s="19"/>
    </row>
    <row r="1044" spans="1:7" ht="29.4" thickBot="1" x14ac:dyDescent="0.35">
      <c r="A1044" s="20" t="s">
        <v>26</v>
      </c>
      <c r="B1044" s="21" t="s">
        <v>37</v>
      </c>
      <c r="C1044" s="21" t="s">
        <v>27</v>
      </c>
      <c r="D1044" s="21">
        <v>23.992999999999999</v>
      </c>
      <c r="E1044" s="22">
        <v>23.43</v>
      </c>
      <c r="F1044" s="23">
        <f>PRODUCT(D1044:E1044)</f>
        <v>562.15598999999997</v>
      </c>
      <c r="G1044" s="19"/>
    </row>
    <row r="1045" spans="1:7" ht="15.6" thickTop="1" thickBot="1" x14ac:dyDescent="0.35">
      <c r="A1045" s="24">
        <v>1</v>
      </c>
      <c r="B1045" s="39" t="s">
        <v>28</v>
      </c>
      <c r="C1045" s="40"/>
      <c r="D1045" s="40"/>
      <c r="E1045" s="41"/>
      <c r="F1045" s="25">
        <f>SUM(F1044:F1044)</f>
        <v>562.15598999999997</v>
      </c>
      <c r="G1045" s="26">
        <f>SUM(F1045/F1050)</f>
        <v>0.82815734989648038</v>
      </c>
    </row>
    <row r="1046" spans="1:7" ht="15.6" thickTop="1" thickBot="1" x14ac:dyDescent="0.35">
      <c r="A1046" s="27" t="s">
        <v>29</v>
      </c>
      <c r="B1046" s="39" t="s">
        <v>35</v>
      </c>
      <c r="C1046" s="40"/>
      <c r="D1046" s="40"/>
      <c r="E1046" s="41"/>
      <c r="F1046" s="28">
        <f>SUM(F1045)</f>
        <v>562.15598999999997</v>
      </c>
      <c r="G1046" s="2"/>
    </row>
    <row r="1047" spans="1:7" ht="15.6" thickTop="1" thickBot="1" x14ac:dyDescent="0.35">
      <c r="A1047" s="29">
        <v>2</v>
      </c>
      <c r="B1047" s="42" t="s">
        <v>30</v>
      </c>
      <c r="C1047" s="43"/>
      <c r="D1047" s="43"/>
      <c r="E1047" s="44"/>
      <c r="F1047" s="28">
        <f>SUM(F1046)*15%</f>
        <v>84.323398499999996</v>
      </c>
      <c r="G1047" s="26">
        <f>SUM(F1047/F1050)</f>
        <v>0.12422360248447206</v>
      </c>
    </row>
    <row r="1048" spans="1:7" ht="15.6" thickTop="1" thickBot="1" x14ac:dyDescent="0.35">
      <c r="A1048" s="27" t="s">
        <v>31</v>
      </c>
      <c r="B1048" s="39" t="s">
        <v>36</v>
      </c>
      <c r="C1048" s="40"/>
      <c r="D1048" s="40"/>
      <c r="E1048" s="41"/>
      <c r="F1048" s="30">
        <f>SUM(F1046:F1047)</f>
        <v>646.47938849999991</v>
      </c>
      <c r="G1048" s="14"/>
    </row>
    <row r="1049" spans="1:7" ht="15.6" thickTop="1" thickBot="1" x14ac:dyDescent="0.35">
      <c r="A1049" s="29">
        <v>3</v>
      </c>
      <c r="B1049" s="42" t="s">
        <v>70</v>
      </c>
      <c r="C1049" s="43"/>
      <c r="D1049" s="43"/>
      <c r="E1049" s="44"/>
      <c r="F1049" s="28">
        <f>SUM(F1048)*5%</f>
        <v>32.323969424999994</v>
      </c>
      <c r="G1049" s="26">
        <f>SUM(F1049/F1050)</f>
        <v>4.7619047619047616E-2</v>
      </c>
    </row>
    <row r="1050" spans="1:7" ht="15.6" thickTop="1" thickBot="1" x14ac:dyDescent="0.35">
      <c r="A1050" s="27" t="s">
        <v>32</v>
      </c>
      <c r="B1050" s="39" t="s">
        <v>33</v>
      </c>
      <c r="C1050" s="40"/>
      <c r="D1050" s="40"/>
      <c r="E1050" s="41"/>
      <c r="F1050" s="30">
        <f>SUM(F1048+F1049)</f>
        <v>678.80335792499989</v>
      </c>
      <c r="G1050" s="31">
        <f>SUM(G1045,G1047,G1049)</f>
        <v>1</v>
      </c>
    </row>
    <row r="1051" spans="1:7" ht="15.6" thickTop="1" thickBot="1" x14ac:dyDescent="0.35"/>
    <row r="1052" spans="1:7" ht="30" thickTop="1" thickBot="1" x14ac:dyDescent="0.35">
      <c r="A1052" s="7" t="s">
        <v>15</v>
      </c>
      <c r="B1052" s="8" t="s">
        <v>16</v>
      </c>
      <c r="C1052" s="9" t="s">
        <v>17</v>
      </c>
      <c r="D1052" s="10" t="s">
        <v>18</v>
      </c>
      <c r="E1052" s="11"/>
      <c r="F1052" s="11"/>
      <c r="G1052" s="11"/>
    </row>
    <row r="1053" spans="1:7" ht="29.4" thickTop="1" x14ac:dyDescent="0.3">
      <c r="A1053" s="33" t="s">
        <v>191</v>
      </c>
      <c r="B1053" s="4" t="s">
        <v>48</v>
      </c>
      <c r="C1053" s="13"/>
      <c r="D1053" s="13"/>
      <c r="E1053" s="14"/>
      <c r="F1053" s="11"/>
      <c r="G1053" s="11"/>
    </row>
    <row r="1054" spans="1:7" ht="72.599999999999994" thickBot="1" x14ac:dyDescent="0.35">
      <c r="A1054" s="35" t="s">
        <v>194</v>
      </c>
      <c r="B1054" s="1" t="s">
        <v>73</v>
      </c>
      <c r="C1054" s="16" t="s">
        <v>34</v>
      </c>
      <c r="D1054" s="16">
        <v>1</v>
      </c>
      <c r="E1054" s="14"/>
      <c r="F1054" s="11"/>
      <c r="G1054" s="11"/>
    </row>
    <row r="1055" spans="1:7" ht="30" thickTop="1" thickBot="1" x14ac:dyDescent="0.35">
      <c r="A1055" s="7" t="s">
        <v>19</v>
      </c>
      <c r="B1055" s="8" t="s">
        <v>20</v>
      </c>
      <c r="C1055" s="8" t="s">
        <v>17</v>
      </c>
      <c r="D1055" s="8" t="s">
        <v>21</v>
      </c>
      <c r="E1055" s="8" t="s">
        <v>22</v>
      </c>
      <c r="F1055" s="8" t="s">
        <v>23</v>
      </c>
      <c r="G1055" s="10" t="s">
        <v>24</v>
      </c>
    </row>
    <row r="1056" spans="1:7" ht="15" thickTop="1" x14ac:dyDescent="0.3">
      <c r="A1056" s="11"/>
      <c r="B1056" s="17" t="s">
        <v>25</v>
      </c>
      <c r="C1056" s="18"/>
      <c r="D1056" s="18"/>
      <c r="E1056" s="18"/>
      <c r="F1056" s="18"/>
      <c r="G1056" s="19"/>
    </row>
    <row r="1057" spans="1:9" ht="29.4" thickBot="1" x14ac:dyDescent="0.35">
      <c r="A1057" s="20" t="s">
        <v>26</v>
      </c>
      <c r="B1057" s="21" t="s">
        <v>37</v>
      </c>
      <c r="C1057" s="21" t="s">
        <v>27</v>
      </c>
      <c r="D1057" s="21">
        <v>28.190999999999999</v>
      </c>
      <c r="E1057" s="22">
        <v>23.43</v>
      </c>
      <c r="F1057" s="23">
        <f>PRODUCT(D1057:E1057)</f>
        <v>660.51513</v>
      </c>
      <c r="G1057" s="19"/>
    </row>
    <row r="1058" spans="1:9" ht="15.6" thickTop="1" thickBot="1" x14ac:dyDescent="0.35">
      <c r="A1058" s="24">
        <v>1</v>
      </c>
      <c r="B1058" s="39" t="s">
        <v>28</v>
      </c>
      <c r="C1058" s="40"/>
      <c r="D1058" s="40"/>
      <c r="E1058" s="41"/>
      <c r="F1058" s="25">
        <f>SUM(F1057:F1057)</f>
        <v>660.51513</v>
      </c>
      <c r="G1058" s="26">
        <f>SUM(F1058/F1062)</f>
        <v>0.86956521739130432</v>
      </c>
    </row>
    <row r="1059" spans="1:9" ht="15.6" thickTop="1" thickBot="1" x14ac:dyDescent="0.35">
      <c r="A1059" s="27" t="s">
        <v>29</v>
      </c>
      <c r="B1059" s="39" t="s">
        <v>35</v>
      </c>
      <c r="C1059" s="40"/>
      <c r="D1059" s="40"/>
      <c r="E1059" s="41"/>
      <c r="F1059" s="28">
        <f>SUM(F1058)</f>
        <v>660.51513</v>
      </c>
      <c r="G1059" s="2"/>
    </row>
    <row r="1060" spans="1:9" ht="15.6" thickTop="1" thickBot="1" x14ac:dyDescent="0.35">
      <c r="A1060" s="29">
        <v>2</v>
      </c>
      <c r="B1060" s="42" t="s">
        <v>30</v>
      </c>
      <c r="C1060" s="43"/>
      <c r="D1060" s="43"/>
      <c r="E1060" s="44"/>
      <c r="F1060" s="28">
        <f>SUM(F1059)*15%</f>
        <v>99.0772695</v>
      </c>
      <c r="G1060" s="26">
        <f>SUM(F1060/F1062)</f>
        <v>0.13043478260869565</v>
      </c>
    </row>
    <row r="1061" spans="1:9" ht="15.6" thickTop="1" thickBot="1" x14ac:dyDescent="0.35">
      <c r="A1061" s="27" t="s">
        <v>31</v>
      </c>
      <c r="B1061" s="39" t="s">
        <v>36</v>
      </c>
      <c r="C1061" s="40"/>
      <c r="D1061" s="40"/>
      <c r="E1061" s="41"/>
      <c r="F1061" s="30">
        <f>SUM(F1059:F1060)</f>
        <v>759.59239950000006</v>
      </c>
      <c r="G1061" s="14"/>
    </row>
    <row r="1062" spans="1:9" ht="15.6" thickTop="1" thickBot="1" x14ac:dyDescent="0.35">
      <c r="A1062" s="27" t="s">
        <v>32</v>
      </c>
      <c r="B1062" s="39" t="s">
        <v>33</v>
      </c>
      <c r="C1062" s="40"/>
      <c r="D1062" s="40"/>
      <c r="E1062" s="41"/>
      <c r="F1062" s="30">
        <f>SUM(F1061)</f>
        <v>759.59239950000006</v>
      </c>
      <c r="G1062" s="31">
        <f>SUM(G1058,G1060)</f>
        <v>1</v>
      </c>
      <c r="I1062" s="38"/>
    </row>
    <row r="1063" spans="1:9" ht="15.6" thickTop="1" thickBot="1" x14ac:dyDescent="0.35"/>
    <row r="1064" spans="1:9" ht="30" thickTop="1" thickBot="1" x14ac:dyDescent="0.35">
      <c r="A1064" s="7" t="s">
        <v>15</v>
      </c>
      <c r="B1064" s="8" t="s">
        <v>16</v>
      </c>
      <c r="C1064" s="9" t="s">
        <v>17</v>
      </c>
      <c r="D1064" s="10" t="s">
        <v>18</v>
      </c>
      <c r="E1064" s="11"/>
      <c r="F1064" s="11"/>
      <c r="G1064" s="11"/>
    </row>
    <row r="1065" spans="1:9" ht="29.4" thickTop="1" x14ac:dyDescent="0.3">
      <c r="A1065" s="33" t="s">
        <v>191</v>
      </c>
      <c r="B1065" s="4" t="s">
        <v>48</v>
      </c>
      <c r="C1065" s="13"/>
      <c r="D1065" s="13"/>
      <c r="E1065" s="14"/>
      <c r="F1065" s="11"/>
      <c r="G1065" s="11"/>
    </row>
    <row r="1066" spans="1:9" ht="72.599999999999994" thickBot="1" x14ac:dyDescent="0.35">
      <c r="A1066" s="35" t="s">
        <v>195</v>
      </c>
      <c r="B1066" s="1" t="s">
        <v>74</v>
      </c>
      <c r="C1066" s="16" t="s">
        <v>34</v>
      </c>
      <c r="D1066" s="16">
        <v>1</v>
      </c>
      <c r="E1066" s="14"/>
      <c r="F1066" s="11"/>
      <c r="G1066" s="11"/>
    </row>
    <row r="1067" spans="1:9" ht="30" thickTop="1" thickBot="1" x14ac:dyDescent="0.35">
      <c r="A1067" s="7" t="s">
        <v>19</v>
      </c>
      <c r="B1067" s="8" t="s">
        <v>20</v>
      </c>
      <c r="C1067" s="8" t="s">
        <v>17</v>
      </c>
      <c r="D1067" s="8" t="s">
        <v>21</v>
      </c>
      <c r="E1067" s="8" t="s">
        <v>22</v>
      </c>
      <c r="F1067" s="8" t="s">
        <v>23</v>
      </c>
      <c r="G1067" s="10" t="s">
        <v>24</v>
      </c>
    </row>
    <row r="1068" spans="1:9" ht="15" thickTop="1" x14ac:dyDescent="0.3">
      <c r="A1068" s="11"/>
      <c r="B1068" s="17" t="s">
        <v>25</v>
      </c>
      <c r="C1068" s="18"/>
      <c r="D1068" s="18"/>
      <c r="E1068" s="18"/>
      <c r="F1068" s="18"/>
      <c r="G1068" s="19"/>
    </row>
    <row r="1069" spans="1:9" ht="29.4" thickBot="1" x14ac:dyDescent="0.35">
      <c r="A1069" s="20" t="s">
        <v>26</v>
      </c>
      <c r="B1069" s="21" t="s">
        <v>37</v>
      </c>
      <c r="C1069" s="21" t="s">
        <v>27</v>
      </c>
      <c r="D1069" s="21">
        <v>28.190999999999999</v>
      </c>
      <c r="E1069" s="22">
        <v>23.43</v>
      </c>
      <c r="F1069" s="23">
        <f>PRODUCT(D1069:E1069)</f>
        <v>660.51513</v>
      </c>
      <c r="G1069" s="19"/>
    </row>
    <row r="1070" spans="1:9" ht="15.6" thickTop="1" thickBot="1" x14ac:dyDescent="0.35">
      <c r="A1070" s="24">
        <v>1</v>
      </c>
      <c r="B1070" s="39" t="s">
        <v>28</v>
      </c>
      <c r="C1070" s="40"/>
      <c r="D1070" s="40"/>
      <c r="E1070" s="41"/>
      <c r="F1070" s="25">
        <f>SUM(F1069:F1069)</f>
        <v>660.51513</v>
      </c>
      <c r="G1070" s="26">
        <f>SUM(F1070/F1075)</f>
        <v>0.82815734989648027</v>
      </c>
    </row>
    <row r="1071" spans="1:9" ht="15.6" thickTop="1" thickBot="1" x14ac:dyDescent="0.35">
      <c r="A1071" s="27" t="s">
        <v>29</v>
      </c>
      <c r="B1071" s="39" t="s">
        <v>35</v>
      </c>
      <c r="C1071" s="40"/>
      <c r="D1071" s="40"/>
      <c r="E1071" s="41"/>
      <c r="F1071" s="28">
        <f>SUM(F1070)</f>
        <v>660.51513</v>
      </c>
      <c r="G1071" s="2"/>
    </row>
    <row r="1072" spans="1:9" ht="15.6" thickTop="1" thickBot="1" x14ac:dyDescent="0.35">
      <c r="A1072" s="29">
        <v>2</v>
      </c>
      <c r="B1072" s="42" t="s">
        <v>30</v>
      </c>
      <c r="C1072" s="43"/>
      <c r="D1072" s="43"/>
      <c r="E1072" s="44"/>
      <c r="F1072" s="28">
        <f>SUM(F1071)*15%</f>
        <v>99.0772695</v>
      </c>
      <c r="G1072" s="26">
        <f>SUM(F1072/F1075)</f>
        <v>0.12422360248447205</v>
      </c>
    </row>
    <row r="1073" spans="1:9" ht="15.6" thickTop="1" thickBot="1" x14ac:dyDescent="0.35">
      <c r="A1073" s="27" t="s">
        <v>31</v>
      </c>
      <c r="B1073" s="39" t="s">
        <v>36</v>
      </c>
      <c r="C1073" s="40"/>
      <c r="D1073" s="40"/>
      <c r="E1073" s="41"/>
      <c r="F1073" s="30">
        <f>SUM(F1071:F1072)</f>
        <v>759.59239950000006</v>
      </c>
      <c r="G1073" s="14"/>
    </row>
    <row r="1074" spans="1:9" ht="15.6" thickTop="1" thickBot="1" x14ac:dyDescent="0.35">
      <c r="A1074" s="29">
        <v>3</v>
      </c>
      <c r="B1074" s="42" t="s">
        <v>70</v>
      </c>
      <c r="C1074" s="43"/>
      <c r="D1074" s="43"/>
      <c r="E1074" s="44"/>
      <c r="F1074" s="28">
        <f>SUM(F1073)*5%</f>
        <v>37.979619975000006</v>
      </c>
      <c r="G1074" s="26">
        <f>SUM(F1074/F1075)</f>
        <v>4.7619047619047623E-2</v>
      </c>
    </row>
    <row r="1075" spans="1:9" ht="15.6" thickTop="1" thickBot="1" x14ac:dyDescent="0.35">
      <c r="A1075" s="27" t="s">
        <v>32</v>
      </c>
      <c r="B1075" s="39" t="s">
        <v>33</v>
      </c>
      <c r="C1075" s="40"/>
      <c r="D1075" s="40"/>
      <c r="E1075" s="41"/>
      <c r="F1075" s="30">
        <f>SUM(F1073+F1074)</f>
        <v>797.57201947500005</v>
      </c>
      <c r="G1075" s="31">
        <f>SUM(G1070,G1072,G1074)</f>
        <v>1</v>
      </c>
    </row>
    <row r="1076" spans="1:9" ht="15.6" thickTop="1" thickBot="1" x14ac:dyDescent="0.35"/>
    <row r="1077" spans="1:9" ht="30" thickTop="1" thickBot="1" x14ac:dyDescent="0.35">
      <c r="A1077" s="7" t="s">
        <v>15</v>
      </c>
      <c r="B1077" s="8" t="s">
        <v>16</v>
      </c>
      <c r="C1077" s="9" t="s">
        <v>17</v>
      </c>
      <c r="D1077" s="10" t="s">
        <v>18</v>
      </c>
      <c r="E1077" s="11"/>
      <c r="F1077" s="11"/>
      <c r="G1077" s="11"/>
    </row>
    <row r="1078" spans="1:9" ht="87" thickTop="1" x14ac:dyDescent="0.3">
      <c r="A1078" s="33" t="s">
        <v>196</v>
      </c>
      <c r="B1078" s="4" t="s">
        <v>49</v>
      </c>
      <c r="C1078" s="13"/>
      <c r="D1078" s="13"/>
      <c r="E1078" s="14"/>
      <c r="F1078" s="11"/>
      <c r="G1078" s="11"/>
    </row>
    <row r="1079" spans="1:9" ht="72.599999999999994" thickBot="1" x14ac:dyDescent="0.35">
      <c r="A1079" s="35" t="s">
        <v>197</v>
      </c>
      <c r="B1079" s="1" t="s">
        <v>71</v>
      </c>
      <c r="C1079" s="16" t="s">
        <v>34</v>
      </c>
      <c r="D1079" s="16">
        <v>1</v>
      </c>
      <c r="E1079" s="14"/>
      <c r="F1079" s="11"/>
      <c r="G1079" s="11"/>
    </row>
    <row r="1080" spans="1:9" ht="30" thickTop="1" thickBot="1" x14ac:dyDescent="0.35">
      <c r="A1080" s="7" t="s">
        <v>19</v>
      </c>
      <c r="B1080" s="8" t="s">
        <v>20</v>
      </c>
      <c r="C1080" s="8" t="s">
        <v>17</v>
      </c>
      <c r="D1080" s="8" t="s">
        <v>21</v>
      </c>
      <c r="E1080" s="8" t="s">
        <v>22</v>
      </c>
      <c r="F1080" s="8" t="s">
        <v>23</v>
      </c>
      <c r="G1080" s="10" t="s">
        <v>24</v>
      </c>
    </row>
    <row r="1081" spans="1:9" ht="15" thickTop="1" x14ac:dyDescent="0.3">
      <c r="A1081" s="11"/>
      <c r="B1081" s="17" t="s">
        <v>25</v>
      </c>
      <c r="C1081" s="18"/>
      <c r="D1081" s="18"/>
      <c r="E1081" s="18"/>
      <c r="F1081" s="18"/>
      <c r="G1081" s="19"/>
    </row>
    <row r="1082" spans="1:9" ht="29.4" thickBot="1" x14ac:dyDescent="0.35">
      <c r="A1082" s="20" t="s">
        <v>26</v>
      </c>
      <c r="B1082" s="21" t="s">
        <v>37</v>
      </c>
      <c r="C1082" s="21" t="s">
        <v>27</v>
      </c>
      <c r="D1082" s="21">
        <v>1.601</v>
      </c>
      <c r="E1082" s="22">
        <v>23.43</v>
      </c>
      <c r="F1082" s="23">
        <f>PRODUCT(D1082:E1082)</f>
        <v>37.511429999999997</v>
      </c>
      <c r="G1082" s="19"/>
    </row>
    <row r="1083" spans="1:9" ht="15.6" thickTop="1" thickBot="1" x14ac:dyDescent="0.35">
      <c r="A1083" s="24">
        <v>1</v>
      </c>
      <c r="B1083" s="39" t="s">
        <v>28</v>
      </c>
      <c r="C1083" s="40"/>
      <c r="D1083" s="40"/>
      <c r="E1083" s="41"/>
      <c r="F1083" s="25">
        <f>SUM(F1082:F1082)</f>
        <v>37.511429999999997</v>
      </c>
      <c r="G1083" s="26">
        <f>SUM(F1083/F1087)</f>
        <v>0.86956521739130432</v>
      </c>
    </row>
    <row r="1084" spans="1:9" ht="15.6" thickTop="1" thickBot="1" x14ac:dyDescent="0.35">
      <c r="A1084" s="27" t="s">
        <v>29</v>
      </c>
      <c r="B1084" s="39" t="s">
        <v>35</v>
      </c>
      <c r="C1084" s="40"/>
      <c r="D1084" s="40"/>
      <c r="E1084" s="41"/>
      <c r="F1084" s="28">
        <f>SUM(F1083)</f>
        <v>37.511429999999997</v>
      </c>
      <c r="G1084" s="2"/>
    </row>
    <row r="1085" spans="1:9" ht="15.6" thickTop="1" thickBot="1" x14ac:dyDescent="0.35">
      <c r="A1085" s="29">
        <v>2</v>
      </c>
      <c r="B1085" s="42" t="s">
        <v>30</v>
      </c>
      <c r="C1085" s="43"/>
      <c r="D1085" s="43"/>
      <c r="E1085" s="44"/>
      <c r="F1085" s="28">
        <f>SUM(F1084)*15%</f>
        <v>5.6267144999999994</v>
      </c>
      <c r="G1085" s="26">
        <f>SUM(F1085/F1087)</f>
        <v>0.13043478260869565</v>
      </c>
    </row>
    <row r="1086" spans="1:9" ht="15.6" thickTop="1" thickBot="1" x14ac:dyDescent="0.35">
      <c r="A1086" s="27" t="s">
        <v>31</v>
      </c>
      <c r="B1086" s="39" t="s">
        <v>36</v>
      </c>
      <c r="C1086" s="40"/>
      <c r="D1086" s="40"/>
      <c r="E1086" s="41"/>
      <c r="F1086" s="30">
        <f>SUM(F1084:F1085)</f>
        <v>43.138144499999996</v>
      </c>
      <c r="G1086" s="14"/>
    </row>
    <row r="1087" spans="1:9" ht="15.6" thickTop="1" thickBot="1" x14ac:dyDescent="0.35">
      <c r="A1087" s="27" t="s">
        <v>32</v>
      </c>
      <c r="B1087" s="39" t="s">
        <v>33</v>
      </c>
      <c r="C1087" s="40"/>
      <c r="D1087" s="40"/>
      <c r="E1087" s="41"/>
      <c r="F1087" s="30">
        <f>SUM(F1086)</f>
        <v>43.138144499999996</v>
      </c>
      <c r="G1087" s="31">
        <f>SUM(G1083,G1085)</f>
        <v>1</v>
      </c>
      <c r="I1087" s="38"/>
    </row>
    <row r="1088" spans="1:9" ht="15.6" thickTop="1" thickBot="1" x14ac:dyDescent="0.35"/>
    <row r="1089" spans="1:7" ht="30" thickTop="1" thickBot="1" x14ac:dyDescent="0.35">
      <c r="A1089" s="7" t="s">
        <v>15</v>
      </c>
      <c r="B1089" s="8" t="s">
        <v>16</v>
      </c>
      <c r="C1089" s="9" t="s">
        <v>17</v>
      </c>
      <c r="D1089" s="10" t="s">
        <v>18</v>
      </c>
      <c r="E1089" s="11"/>
      <c r="F1089" s="11"/>
      <c r="G1089" s="11"/>
    </row>
    <row r="1090" spans="1:7" ht="87" thickTop="1" x14ac:dyDescent="0.3">
      <c r="A1090" s="33" t="s">
        <v>196</v>
      </c>
      <c r="B1090" s="4" t="s">
        <v>49</v>
      </c>
      <c r="C1090" s="13"/>
      <c r="D1090" s="13"/>
      <c r="E1090" s="14"/>
      <c r="F1090" s="11"/>
      <c r="G1090" s="11"/>
    </row>
    <row r="1091" spans="1:7" ht="72.599999999999994" thickBot="1" x14ac:dyDescent="0.35">
      <c r="A1091" s="35" t="s">
        <v>198</v>
      </c>
      <c r="B1091" s="1" t="s">
        <v>72</v>
      </c>
      <c r="C1091" s="16" t="s">
        <v>34</v>
      </c>
      <c r="D1091" s="16">
        <v>1</v>
      </c>
      <c r="E1091" s="14"/>
      <c r="F1091" s="11"/>
      <c r="G1091" s="11"/>
    </row>
    <row r="1092" spans="1:7" ht="30" thickTop="1" thickBot="1" x14ac:dyDescent="0.35">
      <c r="A1092" s="7" t="s">
        <v>19</v>
      </c>
      <c r="B1092" s="8" t="s">
        <v>20</v>
      </c>
      <c r="C1092" s="8" t="s">
        <v>17</v>
      </c>
      <c r="D1092" s="8" t="s">
        <v>21</v>
      </c>
      <c r="E1092" s="8" t="s">
        <v>22</v>
      </c>
      <c r="F1092" s="8" t="s">
        <v>23</v>
      </c>
      <c r="G1092" s="10" t="s">
        <v>24</v>
      </c>
    </row>
    <row r="1093" spans="1:7" ht="15" thickTop="1" x14ac:dyDescent="0.3">
      <c r="A1093" s="11"/>
      <c r="B1093" s="17" t="s">
        <v>25</v>
      </c>
      <c r="C1093" s="18"/>
      <c r="D1093" s="18"/>
      <c r="E1093" s="18"/>
      <c r="F1093" s="18"/>
      <c r="G1093" s="19"/>
    </row>
    <row r="1094" spans="1:7" ht="29.4" thickBot="1" x14ac:dyDescent="0.35">
      <c r="A1094" s="20" t="s">
        <v>26</v>
      </c>
      <c r="B1094" s="21" t="s">
        <v>37</v>
      </c>
      <c r="C1094" s="21" t="s">
        <v>27</v>
      </c>
      <c r="D1094" s="21">
        <v>1.601</v>
      </c>
      <c r="E1094" s="22">
        <v>23.43</v>
      </c>
      <c r="F1094" s="23">
        <f>PRODUCT(D1094:E1094)</f>
        <v>37.511429999999997</v>
      </c>
      <c r="G1094" s="19"/>
    </row>
    <row r="1095" spans="1:7" ht="15.6" thickTop="1" thickBot="1" x14ac:dyDescent="0.35">
      <c r="A1095" s="24">
        <v>1</v>
      </c>
      <c r="B1095" s="39" t="s">
        <v>28</v>
      </c>
      <c r="C1095" s="40"/>
      <c r="D1095" s="40"/>
      <c r="E1095" s="41"/>
      <c r="F1095" s="25">
        <f>SUM(F1094:F1094)</f>
        <v>37.511429999999997</v>
      </c>
      <c r="G1095" s="26">
        <f>SUM(F1095/F1100)</f>
        <v>0.82815734989648038</v>
      </c>
    </row>
    <row r="1096" spans="1:7" ht="15.6" thickTop="1" thickBot="1" x14ac:dyDescent="0.35">
      <c r="A1096" s="27" t="s">
        <v>29</v>
      </c>
      <c r="B1096" s="39" t="s">
        <v>35</v>
      </c>
      <c r="C1096" s="40"/>
      <c r="D1096" s="40"/>
      <c r="E1096" s="41"/>
      <c r="F1096" s="28">
        <f>SUM(F1095)</f>
        <v>37.511429999999997</v>
      </c>
      <c r="G1096" s="2"/>
    </row>
    <row r="1097" spans="1:7" ht="15.6" thickTop="1" thickBot="1" x14ac:dyDescent="0.35">
      <c r="A1097" s="29">
        <v>2</v>
      </c>
      <c r="B1097" s="42" t="s">
        <v>30</v>
      </c>
      <c r="C1097" s="43"/>
      <c r="D1097" s="43"/>
      <c r="E1097" s="44"/>
      <c r="F1097" s="28">
        <f>SUM(F1096)*15%</f>
        <v>5.6267144999999994</v>
      </c>
      <c r="G1097" s="26">
        <f>SUM(F1097/F1100)</f>
        <v>0.12422360248447205</v>
      </c>
    </row>
    <row r="1098" spans="1:7" ht="15.6" thickTop="1" thickBot="1" x14ac:dyDescent="0.35">
      <c r="A1098" s="27" t="s">
        <v>31</v>
      </c>
      <c r="B1098" s="39" t="s">
        <v>36</v>
      </c>
      <c r="C1098" s="40"/>
      <c r="D1098" s="40"/>
      <c r="E1098" s="41"/>
      <c r="F1098" s="30">
        <f>SUM(F1096:F1097)</f>
        <v>43.138144499999996</v>
      </c>
      <c r="G1098" s="14"/>
    </row>
    <row r="1099" spans="1:7" ht="15.6" thickTop="1" thickBot="1" x14ac:dyDescent="0.35">
      <c r="A1099" s="29">
        <v>3</v>
      </c>
      <c r="B1099" s="42" t="s">
        <v>70</v>
      </c>
      <c r="C1099" s="43"/>
      <c r="D1099" s="43"/>
      <c r="E1099" s="44"/>
      <c r="F1099" s="28">
        <f>SUM(F1098)*5%</f>
        <v>2.1569072249999999</v>
      </c>
      <c r="G1099" s="26">
        <f>SUM(F1099/F1100)</f>
        <v>4.7619047619047623E-2</v>
      </c>
    </row>
    <row r="1100" spans="1:7" ht="15.6" thickTop="1" thickBot="1" x14ac:dyDescent="0.35">
      <c r="A1100" s="27" t="s">
        <v>32</v>
      </c>
      <c r="B1100" s="39" t="s">
        <v>33</v>
      </c>
      <c r="C1100" s="40"/>
      <c r="D1100" s="40"/>
      <c r="E1100" s="41"/>
      <c r="F1100" s="30">
        <f>SUM(F1098+F1099)</f>
        <v>45.295051724999993</v>
      </c>
      <c r="G1100" s="31">
        <f>SUM(G1095,G1097,G1099)</f>
        <v>1</v>
      </c>
    </row>
    <row r="1101" spans="1:7" ht="15.6" thickTop="1" thickBot="1" x14ac:dyDescent="0.35"/>
    <row r="1102" spans="1:7" ht="30" thickTop="1" thickBot="1" x14ac:dyDescent="0.35">
      <c r="A1102" s="7" t="s">
        <v>15</v>
      </c>
      <c r="B1102" s="8" t="s">
        <v>16</v>
      </c>
      <c r="C1102" s="9" t="s">
        <v>17</v>
      </c>
      <c r="D1102" s="10" t="s">
        <v>18</v>
      </c>
      <c r="E1102" s="11"/>
      <c r="F1102" s="11"/>
      <c r="G1102" s="11"/>
    </row>
    <row r="1103" spans="1:7" ht="87" thickTop="1" x14ac:dyDescent="0.3">
      <c r="A1103" s="33" t="s">
        <v>196</v>
      </c>
      <c r="B1103" s="4" t="s">
        <v>49</v>
      </c>
      <c r="C1103" s="13"/>
      <c r="D1103" s="13"/>
      <c r="E1103" s="14"/>
      <c r="F1103" s="11"/>
      <c r="G1103" s="11"/>
    </row>
    <row r="1104" spans="1:7" ht="72.599999999999994" thickBot="1" x14ac:dyDescent="0.35">
      <c r="A1104" s="35" t="s">
        <v>199</v>
      </c>
      <c r="B1104" s="1" t="s">
        <v>73</v>
      </c>
      <c r="C1104" s="16" t="s">
        <v>34</v>
      </c>
      <c r="D1104" s="16">
        <v>1</v>
      </c>
      <c r="E1104" s="14"/>
      <c r="F1104" s="11"/>
      <c r="G1104" s="11"/>
    </row>
    <row r="1105" spans="1:9" ht="30" thickTop="1" thickBot="1" x14ac:dyDescent="0.35">
      <c r="A1105" s="7" t="s">
        <v>19</v>
      </c>
      <c r="B1105" s="8" t="s">
        <v>20</v>
      </c>
      <c r="C1105" s="8" t="s">
        <v>17</v>
      </c>
      <c r="D1105" s="8" t="s">
        <v>21</v>
      </c>
      <c r="E1105" s="8" t="s">
        <v>22</v>
      </c>
      <c r="F1105" s="8" t="s">
        <v>23</v>
      </c>
      <c r="G1105" s="10" t="s">
        <v>24</v>
      </c>
    </row>
    <row r="1106" spans="1:9" ht="15" thickTop="1" x14ac:dyDescent="0.3">
      <c r="A1106" s="11"/>
      <c r="B1106" s="17" t="s">
        <v>25</v>
      </c>
      <c r="C1106" s="18"/>
      <c r="D1106" s="18"/>
      <c r="E1106" s="18"/>
      <c r="F1106" s="18"/>
      <c r="G1106" s="19"/>
    </row>
    <row r="1107" spans="1:9" ht="29.4" thickBot="1" x14ac:dyDescent="0.35">
      <c r="A1107" s="20" t="s">
        <v>26</v>
      </c>
      <c r="B1107" s="21" t="s">
        <v>37</v>
      </c>
      <c r="C1107" s="21" t="s">
        <v>27</v>
      </c>
      <c r="D1107" s="21">
        <v>1.88</v>
      </c>
      <c r="E1107" s="22">
        <v>23.43</v>
      </c>
      <c r="F1107" s="23">
        <f>PRODUCT(D1107:E1107)</f>
        <v>44.048399999999994</v>
      </c>
      <c r="G1107" s="19"/>
    </row>
    <row r="1108" spans="1:9" ht="15.6" thickTop="1" thickBot="1" x14ac:dyDescent="0.35">
      <c r="A1108" s="24">
        <v>1</v>
      </c>
      <c r="B1108" s="39" t="s">
        <v>28</v>
      </c>
      <c r="C1108" s="40"/>
      <c r="D1108" s="40"/>
      <c r="E1108" s="41"/>
      <c r="F1108" s="25">
        <f>SUM(F1107:F1107)</f>
        <v>44.048399999999994</v>
      </c>
      <c r="G1108" s="26">
        <f>SUM(F1108/F1112)</f>
        <v>0.86956521739130443</v>
      </c>
    </row>
    <row r="1109" spans="1:9" ht="15.6" thickTop="1" thickBot="1" x14ac:dyDescent="0.35">
      <c r="A1109" s="27" t="s">
        <v>29</v>
      </c>
      <c r="B1109" s="39" t="s">
        <v>35</v>
      </c>
      <c r="C1109" s="40"/>
      <c r="D1109" s="40"/>
      <c r="E1109" s="41"/>
      <c r="F1109" s="28">
        <f>SUM(F1108)</f>
        <v>44.048399999999994</v>
      </c>
      <c r="G1109" s="2"/>
    </row>
    <row r="1110" spans="1:9" ht="15.6" thickTop="1" thickBot="1" x14ac:dyDescent="0.35">
      <c r="A1110" s="29">
        <v>2</v>
      </c>
      <c r="B1110" s="42" t="s">
        <v>30</v>
      </c>
      <c r="C1110" s="43"/>
      <c r="D1110" s="43"/>
      <c r="E1110" s="44"/>
      <c r="F1110" s="28">
        <f>SUM(F1109)*15%</f>
        <v>6.6072599999999992</v>
      </c>
      <c r="G1110" s="26">
        <f>SUM(F1110/F1112)</f>
        <v>0.13043478260869565</v>
      </c>
    </row>
    <row r="1111" spans="1:9" ht="15.6" thickTop="1" thickBot="1" x14ac:dyDescent="0.35">
      <c r="A1111" s="27" t="s">
        <v>31</v>
      </c>
      <c r="B1111" s="39" t="s">
        <v>36</v>
      </c>
      <c r="C1111" s="40"/>
      <c r="D1111" s="40"/>
      <c r="E1111" s="41"/>
      <c r="F1111" s="30">
        <f>SUM(F1109:F1110)</f>
        <v>50.65565999999999</v>
      </c>
      <c r="G1111" s="14"/>
    </row>
    <row r="1112" spans="1:9" ht="15.6" thickTop="1" thickBot="1" x14ac:dyDescent="0.35">
      <c r="A1112" s="27" t="s">
        <v>32</v>
      </c>
      <c r="B1112" s="39" t="s">
        <v>33</v>
      </c>
      <c r="C1112" s="40"/>
      <c r="D1112" s="40"/>
      <c r="E1112" s="41"/>
      <c r="F1112" s="30">
        <f>SUM(F1111)</f>
        <v>50.65565999999999</v>
      </c>
      <c r="G1112" s="31">
        <f>SUM(G1108,G1110)</f>
        <v>1</v>
      </c>
      <c r="I1112" s="38"/>
    </row>
    <row r="1113" spans="1:9" ht="15.6" thickTop="1" thickBot="1" x14ac:dyDescent="0.35"/>
    <row r="1114" spans="1:9" ht="30" thickTop="1" thickBot="1" x14ac:dyDescent="0.35">
      <c r="A1114" s="7" t="s">
        <v>15</v>
      </c>
      <c r="B1114" s="8" t="s">
        <v>16</v>
      </c>
      <c r="C1114" s="9" t="s">
        <v>17</v>
      </c>
      <c r="D1114" s="10" t="s">
        <v>18</v>
      </c>
      <c r="E1114" s="11"/>
      <c r="F1114" s="11"/>
      <c r="G1114" s="11"/>
    </row>
    <row r="1115" spans="1:9" ht="87" thickTop="1" x14ac:dyDescent="0.3">
      <c r="A1115" s="33" t="s">
        <v>196</v>
      </c>
      <c r="B1115" s="4" t="s">
        <v>49</v>
      </c>
      <c r="C1115" s="13"/>
      <c r="D1115" s="13"/>
      <c r="E1115" s="14"/>
      <c r="F1115" s="11"/>
      <c r="G1115" s="11"/>
    </row>
    <row r="1116" spans="1:9" ht="72.599999999999994" thickBot="1" x14ac:dyDescent="0.35">
      <c r="A1116" s="35" t="s">
        <v>200</v>
      </c>
      <c r="B1116" s="1" t="s">
        <v>74</v>
      </c>
      <c r="C1116" s="16" t="s">
        <v>34</v>
      </c>
      <c r="D1116" s="16">
        <v>1</v>
      </c>
      <c r="E1116" s="14"/>
      <c r="F1116" s="11"/>
      <c r="G1116" s="11"/>
    </row>
    <row r="1117" spans="1:9" ht="30" thickTop="1" thickBot="1" x14ac:dyDescent="0.35">
      <c r="A1117" s="7" t="s">
        <v>19</v>
      </c>
      <c r="B1117" s="8" t="s">
        <v>20</v>
      </c>
      <c r="C1117" s="8" t="s">
        <v>17</v>
      </c>
      <c r="D1117" s="8" t="s">
        <v>21</v>
      </c>
      <c r="E1117" s="8" t="s">
        <v>22</v>
      </c>
      <c r="F1117" s="8" t="s">
        <v>23</v>
      </c>
      <c r="G1117" s="10" t="s">
        <v>24</v>
      </c>
    </row>
    <row r="1118" spans="1:9" ht="15" thickTop="1" x14ac:dyDescent="0.3">
      <c r="A1118" s="11"/>
      <c r="B1118" s="17" t="s">
        <v>25</v>
      </c>
      <c r="C1118" s="18"/>
      <c r="D1118" s="18"/>
      <c r="E1118" s="18"/>
      <c r="F1118" s="18"/>
      <c r="G1118" s="19"/>
    </row>
    <row r="1119" spans="1:9" ht="29.4" thickBot="1" x14ac:dyDescent="0.35">
      <c r="A1119" s="20" t="s">
        <v>26</v>
      </c>
      <c r="B1119" s="21" t="s">
        <v>37</v>
      </c>
      <c r="C1119" s="21" t="s">
        <v>27</v>
      </c>
      <c r="D1119" s="21">
        <v>1.88</v>
      </c>
      <c r="E1119" s="22">
        <v>23.43</v>
      </c>
      <c r="F1119" s="23">
        <f>PRODUCT(D1119:E1119)</f>
        <v>44.048399999999994</v>
      </c>
      <c r="G1119" s="19"/>
    </row>
    <row r="1120" spans="1:9" ht="15.6" thickTop="1" thickBot="1" x14ac:dyDescent="0.35">
      <c r="A1120" s="24">
        <v>1</v>
      </c>
      <c r="B1120" s="39" t="s">
        <v>28</v>
      </c>
      <c r="C1120" s="40"/>
      <c r="D1120" s="40"/>
      <c r="E1120" s="41"/>
      <c r="F1120" s="25">
        <f>SUM(F1119:F1119)</f>
        <v>44.048399999999994</v>
      </c>
      <c r="G1120" s="26">
        <f>SUM(F1120/F1125)</f>
        <v>0.82815734989648038</v>
      </c>
    </row>
    <row r="1121" spans="1:7" ht="15.6" thickTop="1" thickBot="1" x14ac:dyDescent="0.35">
      <c r="A1121" s="27" t="s">
        <v>29</v>
      </c>
      <c r="B1121" s="39" t="s">
        <v>35</v>
      </c>
      <c r="C1121" s="40"/>
      <c r="D1121" s="40"/>
      <c r="E1121" s="41"/>
      <c r="F1121" s="28">
        <f>SUM(F1120)</f>
        <v>44.048399999999994</v>
      </c>
      <c r="G1121" s="2"/>
    </row>
    <row r="1122" spans="1:7" ht="15.6" thickTop="1" thickBot="1" x14ac:dyDescent="0.35">
      <c r="A1122" s="29">
        <v>2</v>
      </c>
      <c r="B1122" s="42" t="s">
        <v>30</v>
      </c>
      <c r="C1122" s="43"/>
      <c r="D1122" s="43"/>
      <c r="E1122" s="44"/>
      <c r="F1122" s="28">
        <f>SUM(F1121)*15%</f>
        <v>6.6072599999999992</v>
      </c>
      <c r="G1122" s="26">
        <f>SUM(F1122/F1125)</f>
        <v>0.12422360248447205</v>
      </c>
    </row>
    <row r="1123" spans="1:7" ht="15.6" thickTop="1" thickBot="1" x14ac:dyDescent="0.35">
      <c r="A1123" s="27" t="s">
        <v>31</v>
      </c>
      <c r="B1123" s="39" t="s">
        <v>36</v>
      </c>
      <c r="C1123" s="40"/>
      <c r="D1123" s="40"/>
      <c r="E1123" s="41"/>
      <c r="F1123" s="30">
        <f>SUM(F1121:F1122)</f>
        <v>50.65565999999999</v>
      </c>
      <c r="G1123" s="14"/>
    </row>
    <row r="1124" spans="1:7" ht="15.6" thickTop="1" thickBot="1" x14ac:dyDescent="0.35">
      <c r="A1124" s="29">
        <v>3</v>
      </c>
      <c r="B1124" s="42" t="s">
        <v>70</v>
      </c>
      <c r="C1124" s="43"/>
      <c r="D1124" s="43"/>
      <c r="E1124" s="44"/>
      <c r="F1124" s="28">
        <f>SUM(F1123)*5%</f>
        <v>2.5327829999999998</v>
      </c>
      <c r="G1124" s="26">
        <f>SUM(F1124/F1125)</f>
        <v>4.7619047619047623E-2</v>
      </c>
    </row>
    <row r="1125" spans="1:7" ht="15.6" thickTop="1" thickBot="1" x14ac:dyDescent="0.35">
      <c r="A1125" s="27" t="s">
        <v>32</v>
      </c>
      <c r="B1125" s="39" t="s">
        <v>33</v>
      </c>
      <c r="C1125" s="40"/>
      <c r="D1125" s="40"/>
      <c r="E1125" s="41"/>
      <c r="F1125" s="30">
        <f>SUM(F1123+F1124)</f>
        <v>53.188442999999992</v>
      </c>
      <c r="G1125" s="31">
        <f>SUM(G1120,G1122,G1124)</f>
        <v>1</v>
      </c>
    </row>
    <row r="1126" spans="1:7" ht="15.6" thickTop="1" thickBot="1" x14ac:dyDescent="0.35"/>
    <row r="1127" spans="1:7" ht="30" thickTop="1" thickBot="1" x14ac:dyDescent="0.35">
      <c r="A1127" s="7" t="s">
        <v>15</v>
      </c>
      <c r="B1127" s="8" t="s">
        <v>16</v>
      </c>
      <c r="C1127" s="9" t="s">
        <v>17</v>
      </c>
      <c r="D1127" s="10" t="s">
        <v>18</v>
      </c>
      <c r="E1127" s="11"/>
      <c r="F1127" s="11"/>
      <c r="G1127" s="11"/>
    </row>
    <row r="1128" spans="1:7" ht="87" thickTop="1" x14ac:dyDescent="0.3">
      <c r="A1128" s="33" t="s">
        <v>201</v>
      </c>
      <c r="B1128" s="4" t="s">
        <v>50</v>
      </c>
      <c r="C1128" s="13"/>
      <c r="D1128" s="13"/>
      <c r="E1128" s="14"/>
      <c r="F1128" s="11"/>
      <c r="G1128" s="11"/>
    </row>
    <row r="1129" spans="1:7" ht="72.599999999999994" thickBot="1" x14ac:dyDescent="0.35">
      <c r="A1129" s="35" t="s">
        <v>202</v>
      </c>
      <c r="B1129" s="1" t="s">
        <v>71</v>
      </c>
      <c r="C1129" s="16" t="s">
        <v>34</v>
      </c>
      <c r="D1129" s="16">
        <v>1</v>
      </c>
      <c r="E1129" s="14"/>
      <c r="F1129" s="11"/>
      <c r="G1129" s="11"/>
    </row>
    <row r="1130" spans="1:7" ht="30" thickTop="1" thickBot="1" x14ac:dyDescent="0.35">
      <c r="A1130" s="7" t="s">
        <v>19</v>
      </c>
      <c r="B1130" s="8" t="s">
        <v>20</v>
      </c>
      <c r="C1130" s="8" t="s">
        <v>17</v>
      </c>
      <c r="D1130" s="8" t="s">
        <v>21</v>
      </c>
      <c r="E1130" s="8" t="s">
        <v>22</v>
      </c>
      <c r="F1130" s="8" t="s">
        <v>23</v>
      </c>
      <c r="G1130" s="10" t="s">
        <v>24</v>
      </c>
    </row>
    <row r="1131" spans="1:7" ht="15" thickTop="1" x14ac:dyDescent="0.3">
      <c r="A1131" s="11"/>
      <c r="B1131" s="17" t="s">
        <v>25</v>
      </c>
      <c r="C1131" s="18"/>
      <c r="D1131" s="18"/>
      <c r="E1131" s="18"/>
      <c r="F1131" s="18"/>
      <c r="G1131" s="19"/>
    </row>
    <row r="1132" spans="1:7" ht="29.4" thickBot="1" x14ac:dyDescent="0.35">
      <c r="A1132" s="20" t="s">
        <v>26</v>
      </c>
      <c r="B1132" s="21" t="s">
        <v>37</v>
      </c>
      <c r="C1132" s="21" t="s">
        <v>27</v>
      </c>
      <c r="D1132" s="21">
        <v>1.601</v>
      </c>
      <c r="E1132" s="22">
        <v>23.43</v>
      </c>
      <c r="F1132" s="23">
        <f>PRODUCT(D1132:E1132)</f>
        <v>37.511429999999997</v>
      </c>
      <c r="G1132" s="19"/>
    </row>
    <row r="1133" spans="1:7" ht="15.6" thickTop="1" thickBot="1" x14ac:dyDescent="0.35">
      <c r="A1133" s="24">
        <v>1</v>
      </c>
      <c r="B1133" s="39" t="s">
        <v>28</v>
      </c>
      <c r="C1133" s="40"/>
      <c r="D1133" s="40"/>
      <c r="E1133" s="41"/>
      <c r="F1133" s="25">
        <f>SUM(F1132:F1132)</f>
        <v>37.511429999999997</v>
      </c>
      <c r="G1133" s="26">
        <f>SUM(F1133/F1137)</f>
        <v>0.86956521739130432</v>
      </c>
    </row>
    <row r="1134" spans="1:7" ht="15.6" thickTop="1" thickBot="1" x14ac:dyDescent="0.35">
      <c r="A1134" s="27" t="s">
        <v>29</v>
      </c>
      <c r="B1134" s="39" t="s">
        <v>35</v>
      </c>
      <c r="C1134" s="40"/>
      <c r="D1134" s="40"/>
      <c r="E1134" s="41"/>
      <c r="F1134" s="28">
        <f>SUM(F1133)</f>
        <v>37.511429999999997</v>
      </c>
      <c r="G1134" s="2"/>
    </row>
    <row r="1135" spans="1:7" ht="15.6" thickTop="1" thickBot="1" x14ac:dyDescent="0.35">
      <c r="A1135" s="29">
        <v>2</v>
      </c>
      <c r="B1135" s="42" t="s">
        <v>30</v>
      </c>
      <c r="C1135" s="43"/>
      <c r="D1135" s="43"/>
      <c r="E1135" s="44"/>
      <c r="F1135" s="28">
        <f>SUM(F1134)*15%</f>
        <v>5.6267144999999994</v>
      </c>
      <c r="G1135" s="26">
        <f>SUM(F1135/F1137)</f>
        <v>0.13043478260869565</v>
      </c>
    </row>
    <row r="1136" spans="1:7" ht="15.6" thickTop="1" thickBot="1" x14ac:dyDescent="0.35">
      <c r="A1136" s="27" t="s">
        <v>31</v>
      </c>
      <c r="B1136" s="39" t="s">
        <v>36</v>
      </c>
      <c r="C1136" s="40"/>
      <c r="D1136" s="40"/>
      <c r="E1136" s="41"/>
      <c r="F1136" s="30">
        <f>SUM(F1134:F1135)</f>
        <v>43.138144499999996</v>
      </c>
      <c r="G1136" s="14"/>
    </row>
    <row r="1137" spans="1:9" ht="15.6" thickTop="1" thickBot="1" x14ac:dyDescent="0.35">
      <c r="A1137" s="27" t="s">
        <v>32</v>
      </c>
      <c r="B1137" s="39" t="s">
        <v>33</v>
      </c>
      <c r="C1137" s="40"/>
      <c r="D1137" s="40"/>
      <c r="E1137" s="41"/>
      <c r="F1137" s="30">
        <f>SUM(F1136)</f>
        <v>43.138144499999996</v>
      </c>
      <c r="G1137" s="31">
        <f>SUM(G1133,G1135)</f>
        <v>1</v>
      </c>
      <c r="I1137" s="38"/>
    </row>
    <row r="1138" spans="1:9" ht="15.6" thickTop="1" thickBot="1" x14ac:dyDescent="0.35"/>
    <row r="1139" spans="1:9" ht="30" thickTop="1" thickBot="1" x14ac:dyDescent="0.35">
      <c r="A1139" s="7" t="s">
        <v>15</v>
      </c>
      <c r="B1139" s="8" t="s">
        <v>16</v>
      </c>
      <c r="C1139" s="9" t="s">
        <v>17</v>
      </c>
      <c r="D1139" s="10" t="s">
        <v>18</v>
      </c>
      <c r="E1139" s="11"/>
      <c r="F1139" s="11"/>
      <c r="G1139" s="11"/>
    </row>
    <row r="1140" spans="1:9" ht="87" thickTop="1" x14ac:dyDescent="0.3">
      <c r="A1140" s="33" t="s">
        <v>201</v>
      </c>
      <c r="B1140" s="4" t="s">
        <v>50</v>
      </c>
      <c r="C1140" s="13"/>
      <c r="D1140" s="13"/>
      <c r="E1140" s="14"/>
      <c r="F1140" s="11"/>
      <c r="G1140" s="11"/>
    </row>
    <row r="1141" spans="1:9" ht="72.599999999999994" thickBot="1" x14ac:dyDescent="0.35">
      <c r="A1141" s="35" t="s">
        <v>203</v>
      </c>
      <c r="B1141" s="1" t="s">
        <v>72</v>
      </c>
      <c r="C1141" s="16" t="s">
        <v>34</v>
      </c>
      <c r="D1141" s="16">
        <v>1</v>
      </c>
      <c r="E1141" s="14"/>
      <c r="F1141" s="11"/>
      <c r="G1141" s="11"/>
    </row>
    <row r="1142" spans="1:9" ht="30" thickTop="1" thickBot="1" x14ac:dyDescent="0.35">
      <c r="A1142" s="7" t="s">
        <v>19</v>
      </c>
      <c r="B1142" s="8" t="s">
        <v>20</v>
      </c>
      <c r="C1142" s="8" t="s">
        <v>17</v>
      </c>
      <c r="D1142" s="8" t="s">
        <v>21</v>
      </c>
      <c r="E1142" s="8" t="s">
        <v>22</v>
      </c>
      <c r="F1142" s="8" t="s">
        <v>23</v>
      </c>
      <c r="G1142" s="10" t="s">
        <v>24</v>
      </c>
    </row>
    <row r="1143" spans="1:9" ht="15" thickTop="1" x14ac:dyDescent="0.3">
      <c r="A1143" s="11"/>
      <c r="B1143" s="17" t="s">
        <v>25</v>
      </c>
      <c r="C1143" s="18"/>
      <c r="D1143" s="18"/>
      <c r="E1143" s="18"/>
      <c r="F1143" s="18"/>
      <c r="G1143" s="19"/>
    </row>
    <row r="1144" spans="1:9" ht="29.4" thickBot="1" x14ac:dyDescent="0.35">
      <c r="A1144" s="20" t="s">
        <v>26</v>
      </c>
      <c r="B1144" s="21" t="s">
        <v>37</v>
      </c>
      <c r="C1144" s="21" t="s">
        <v>27</v>
      </c>
      <c r="D1144" s="21">
        <v>1.601</v>
      </c>
      <c r="E1144" s="22">
        <v>23.43</v>
      </c>
      <c r="F1144" s="23">
        <f>PRODUCT(D1144:E1144)</f>
        <v>37.511429999999997</v>
      </c>
      <c r="G1144" s="19"/>
    </row>
    <row r="1145" spans="1:9" ht="15.6" thickTop="1" thickBot="1" x14ac:dyDescent="0.35">
      <c r="A1145" s="24">
        <v>1</v>
      </c>
      <c r="B1145" s="39" t="s">
        <v>28</v>
      </c>
      <c r="C1145" s="40"/>
      <c r="D1145" s="40"/>
      <c r="E1145" s="41"/>
      <c r="F1145" s="25">
        <f>SUM(F1144:F1144)</f>
        <v>37.511429999999997</v>
      </c>
      <c r="G1145" s="26">
        <f>SUM(F1145/F1150)</f>
        <v>0.82815734989648038</v>
      </c>
    </row>
    <row r="1146" spans="1:9" ht="15.6" thickTop="1" thickBot="1" x14ac:dyDescent="0.35">
      <c r="A1146" s="27" t="s">
        <v>29</v>
      </c>
      <c r="B1146" s="39" t="s">
        <v>35</v>
      </c>
      <c r="C1146" s="40"/>
      <c r="D1146" s="40"/>
      <c r="E1146" s="41"/>
      <c r="F1146" s="28">
        <f>SUM(F1145)</f>
        <v>37.511429999999997</v>
      </c>
      <c r="G1146" s="2"/>
    </row>
    <row r="1147" spans="1:9" ht="15.6" thickTop="1" thickBot="1" x14ac:dyDescent="0.35">
      <c r="A1147" s="29">
        <v>2</v>
      </c>
      <c r="B1147" s="42" t="s">
        <v>30</v>
      </c>
      <c r="C1147" s="43"/>
      <c r="D1147" s="43"/>
      <c r="E1147" s="44"/>
      <c r="F1147" s="28">
        <f>SUM(F1146)*15%</f>
        <v>5.6267144999999994</v>
      </c>
      <c r="G1147" s="26">
        <f>SUM(F1147/F1150)</f>
        <v>0.12422360248447205</v>
      </c>
    </row>
    <row r="1148" spans="1:9" ht="15.6" thickTop="1" thickBot="1" x14ac:dyDescent="0.35">
      <c r="A1148" s="27" t="s">
        <v>31</v>
      </c>
      <c r="B1148" s="39" t="s">
        <v>36</v>
      </c>
      <c r="C1148" s="40"/>
      <c r="D1148" s="40"/>
      <c r="E1148" s="41"/>
      <c r="F1148" s="30">
        <f>SUM(F1146:F1147)</f>
        <v>43.138144499999996</v>
      </c>
      <c r="G1148" s="14"/>
    </row>
    <row r="1149" spans="1:9" ht="15.6" thickTop="1" thickBot="1" x14ac:dyDescent="0.35">
      <c r="A1149" s="29">
        <v>3</v>
      </c>
      <c r="B1149" s="42" t="s">
        <v>70</v>
      </c>
      <c r="C1149" s="43"/>
      <c r="D1149" s="43"/>
      <c r="E1149" s="44"/>
      <c r="F1149" s="28">
        <f>SUM(F1148)*5%</f>
        <v>2.1569072249999999</v>
      </c>
      <c r="G1149" s="26">
        <f>SUM(F1149/F1150)</f>
        <v>4.7619047619047623E-2</v>
      </c>
    </row>
    <row r="1150" spans="1:9" ht="15.6" thickTop="1" thickBot="1" x14ac:dyDescent="0.35">
      <c r="A1150" s="27" t="s">
        <v>32</v>
      </c>
      <c r="B1150" s="39" t="s">
        <v>33</v>
      </c>
      <c r="C1150" s="40"/>
      <c r="D1150" s="40"/>
      <c r="E1150" s="41"/>
      <c r="F1150" s="30">
        <f>SUM(F1148+F1149)</f>
        <v>45.295051724999993</v>
      </c>
      <c r="G1150" s="31">
        <f>SUM(G1145,G1147,G1149)</f>
        <v>1</v>
      </c>
    </row>
    <row r="1151" spans="1:9" ht="15.6" thickTop="1" thickBot="1" x14ac:dyDescent="0.35"/>
    <row r="1152" spans="1:9" ht="30" thickTop="1" thickBot="1" x14ac:dyDescent="0.35">
      <c r="A1152" s="7" t="s">
        <v>15</v>
      </c>
      <c r="B1152" s="8" t="s">
        <v>16</v>
      </c>
      <c r="C1152" s="9" t="s">
        <v>17</v>
      </c>
      <c r="D1152" s="10" t="s">
        <v>18</v>
      </c>
      <c r="E1152" s="11"/>
      <c r="F1152" s="11"/>
      <c r="G1152" s="11"/>
    </row>
    <row r="1153" spans="1:9" ht="87" thickTop="1" x14ac:dyDescent="0.3">
      <c r="A1153" s="33" t="s">
        <v>201</v>
      </c>
      <c r="B1153" s="4" t="s">
        <v>50</v>
      </c>
      <c r="C1153" s="13"/>
      <c r="D1153" s="13"/>
      <c r="E1153" s="14"/>
      <c r="F1153" s="11"/>
      <c r="G1153" s="11"/>
    </row>
    <row r="1154" spans="1:9" ht="72.599999999999994" thickBot="1" x14ac:dyDescent="0.35">
      <c r="A1154" s="35" t="s">
        <v>204</v>
      </c>
      <c r="B1154" s="1" t="s">
        <v>73</v>
      </c>
      <c r="C1154" s="16" t="s">
        <v>34</v>
      </c>
      <c r="D1154" s="16">
        <v>1</v>
      </c>
      <c r="E1154" s="14"/>
      <c r="F1154" s="11"/>
      <c r="G1154" s="11"/>
    </row>
    <row r="1155" spans="1:9" ht="30" thickTop="1" thickBot="1" x14ac:dyDescent="0.35">
      <c r="A1155" s="7" t="s">
        <v>19</v>
      </c>
      <c r="B1155" s="8" t="s">
        <v>20</v>
      </c>
      <c r="C1155" s="8" t="s">
        <v>17</v>
      </c>
      <c r="D1155" s="8" t="s">
        <v>21</v>
      </c>
      <c r="E1155" s="8" t="s">
        <v>22</v>
      </c>
      <c r="F1155" s="8" t="s">
        <v>23</v>
      </c>
      <c r="G1155" s="10" t="s">
        <v>24</v>
      </c>
    </row>
    <row r="1156" spans="1:9" ht="15" thickTop="1" x14ac:dyDescent="0.3">
      <c r="A1156" s="11"/>
      <c r="B1156" s="17" t="s">
        <v>25</v>
      </c>
      <c r="C1156" s="18"/>
      <c r="D1156" s="18"/>
      <c r="E1156" s="18"/>
      <c r="F1156" s="18"/>
      <c r="G1156" s="19"/>
    </row>
    <row r="1157" spans="1:9" ht="29.4" thickBot="1" x14ac:dyDescent="0.35">
      <c r="A1157" s="20" t="s">
        <v>26</v>
      </c>
      <c r="B1157" s="21" t="s">
        <v>37</v>
      </c>
      <c r="C1157" s="21" t="s">
        <v>27</v>
      </c>
      <c r="D1157" s="21">
        <v>1.88</v>
      </c>
      <c r="E1157" s="22">
        <v>23.43</v>
      </c>
      <c r="F1157" s="23">
        <f>PRODUCT(D1157:E1157)</f>
        <v>44.048399999999994</v>
      </c>
      <c r="G1157" s="19"/>
    </row>
    <row r="1158" spans="1:9" ht="15.6" thickTop="1" thickBot="1" x14ac:dyDescent="0.35">
      <c r="A1158" s="24">
        <v>1</v>
      </c>
      <c r="B1158" s="39" t="s">
        <v>28</v>
      </c>
      <c r="C1158" s="40"/>
      <c r="D1158" s="40"/>
      <c r="E1158" s="41"/>
      <c r="F1158" s="25">
        <f>SUM(F1157:F1157)</f>
        <v>44.048399999999994</v>
      </c>
      <c r="G1158" s="26">
        <f>SUM(F1158/F1162)</f>
        <v>0.86956521739130443</v>
      </c>
    </row>
    <row r="1159" spans="1:9" ht="15.6" thickTop="1" thickBot="1" x14ac:dyDescent="0.35">
      <c r="A1159" s="27" t="s">
        <v>29</v>
      </c>
      <c r="B1159" s="39" t="s">
        <v>35</v>
      </c>
      <c r="C1159" s="40"/>
      <c r="D1159" s="40"/>
      <c r="E1159" s="41"/>
      <c r="F1159" s="28">
        <f>SUM(F1158)</f>
        <v>44.048399999999994</v>
      </c>
      <c r="G1159" s="2"/>
    </row>
    <row r="1160" spans="1:9" ht="15.6" thickTop="1" thickBot="1" x14ac:dyDescent="0.35">
      <c r="A1160" s="29">
        <v>2</v>
      </c>
      <c r="B1160" s="42" t="s">
        <v>30</v>
      </c>
      <c r="C1160" s="43"/>
      <c r="D1160" s="43"/>
      <c r="E1160" s="44"/>
      <c r="F1160" s="28">
        <f>SUM(F1159)*15%</f>
        <v>6.6072599999999992</v>
      </c>
      <c r="G1160" s="26">
        <f>SUM(F1160/F1162)</f>
        <v>0.13043478260869565</v>
      </c>
    </row>
    <row r="1161" spans="1:9" ht="15.6" thickTop="1" thickBot="1" x14ac:dyDescent="0.35">
      <c r="A1161" s="27" t="s">
        <v>31</v>
      </c>
      <c r="B1161" s="39" t="s">
        <v>36</v>
      </c>
      <c r="C1161" s="40"/>
      <c r="D1161" s="40"/>
      <c r="E1161" s="41"/>
      <c r="F1161" s="30">
        <f>SUM(F1159:F1160)</f>
        <v>50.65565999999999</v>
      </c>
      <c r="G1161" s="14"/>
    </row>
    <row r="1162" spans="1:9" ht="15.6" thickTop="1" thickBot="1" x14ac:dyDescent="0.35">
      <c r="A1162" s="27" t="s">
        <v>32</v>
      </c>
      <c r="B1162" s="39" t="s">
        <v>33</v>
      </c>
      <c r="C1162" s="40"/>
      <c r="D1162" s="40"/>
      <c r="E1162" s="41"/>
      <c r="F1162" s="30">
        <f>SUM(F1161)</f>
        <v>50.65565999999999</v>
      </c>
      <c r="G1162" s="31">
        <f>SUM(G1158,G1160)</f>
        <v>1</v>
      </c>
      <c r="I1162" s="38"/>
    </row>
    <row r="1163" spans="1:9" ht="15.6" thickTop="1" thickBot="1" x14ac:dyDescent="0.35"/>
    <row r="1164" spans="1:9" ht="30" thickTop="1" thickBot="1" x14ac:dyDescent="0.35">
      <c r="A1164" s="7" t="s">
        <v>15</v>
      </c>
      <c r="B1164" s="8" t="s">
        <v>16</v>
      </c>
      <c r="C1164" s="9" t="s">
        <v>17</v>
      </c>
      <c r="D1164" s="10" t="s">
        <v>18</v>
      </c>
      <c r="E1164" s="11"/>
      <c r="F1164" s="11"/>
      <c r="G1164" s="11"/>
    </row>
    <row r="1165" spans="1:9" ht="87" thickTop="1" x14ac:dyDescent="0.3">
      <c r="A1165" s="33" t="s">
        <v>201</v>
      </c>
      <c r="B1165" s="4" t="s">
        <v>50</v>
      </c>
      <c r="C1165" s="13"/>
      <c r="D1165" s="13"/>
      <c r="E1165" s="14"/>
      <c r="F1165" s="11"/>
      <c r="G1165" s="11"/>
    </row>
    <row r="1166" spans="1:9" ht="72.599999999999994" thickBot="1" x14ac:dyDescent="0.35">
      <c r="A1166" s="35" t="s">
        <v>205</v>
      </c>
      <c r="B1166" s="1" t="s">
        <v>74</v>
      </c>
      <c r="C1166" s="16" t="s">
        <v>34</v>
      </c>
      <c r="D1166" s="16">
        <v>1</v>
      </c>
      <c r="E1166" s="14"/>
      <c r="F1166" s="11"/>
      <c r="G1166" s="11"/>
    </row>
    <row r="1167" spans="1:9" ht="30" thickTop="1" thickBot="1" x14ac:dyDescent="0.35">
      <c r="A1167" s="7" t="s">
        <v>19</v>
      </c>
      <c r="B1167" s="8" t="s">
        <v>20</v>
      </c>
      <c r="C1167" s="8" t="s">
        <v>17</v>
      </c>
      <c r="D1167" s="8" t="s">
        <v>21</v>
      </c>
      <c r="E1167" s="8" t="s">
        <v>22</v>
      </c>
      <c r="F1167" s="8" t="s">
        <v>23</v>
      </c>
      <c r="G1167" s="10" t="s">
        <v>24</v>
      </c>
    </row>
    <row r="1168" spans="1:9" ht="15" thickTop="1" x14ac:dyDescent="0.3">
      <c r="A1168" s="11"/>
      <c r="B1168" s="17" t="s">
        <v>25</v>
      </c>
      <c r="C1168" s="18"/>
      <c r="D1168" s="18"/>
      <c r="E1168" s="18"/>
      <c r="F1168" s="18"/>
      <c r="G1168" s="19"/>
    </row>
    <row r="1169" spans="1:7" ht="29.4" thickBot="1" x14ac:dyDescent="0.35">
      <c r="A1169" s="20" t="s">
        <v>26</v>
      </c>
      <c r="B1169" s="21" t="s">
        <v>37</v>
      </c>
      <c r="C1169" s="21" t="s">
        <v>27</v>
      </c>
      <c r="D1169" s="21">
        <v>1.88</v>
      </c>
      <c r="E1169" s="22">
        <v>23.43</v>
      </c>
      <c r="F1169" s="23">
        <f>PRODUCT(D1169:E1169)</f>
        <v>44.048399999999994</v>
      </c>
      <c r="G1169" s="19"/>
    </row>
    <row r="1170" spans="1:7" ht="15.6" thickTop="1" thickBot="1" x14ac:dyDescent="0.35">
      <c r="A1170" s="24">
        <v>1</v>
      </c>
      <c r="B1170" s="39" t="s">
        <v>28</v>
      </c>
      <c r="C1170" s="40"/>
      <c r="D1170" s="40"/>
      <c r="E1170" s="41"/>
      <c r="F1170" s="25">
        <f>SUM(F1169:F1169)</f>
        <v>44.048399999999994</v>
      </c>
      <c r="G1170" s="26">
        <f>SUM(F1170/F1175)</f>
        <v>0.82815734989648038</v>
      </c>
    </row>
    <row r="1171" spans="1:7" ht="15.6" thickTop="1" thickBot="1" x14ac:dyDescent="0.35">
      <c r="A1171" s="27" t="s">
        <v>29</v>
      </c>
      <c r="B1171" s="39" t="s">
        <v>35</v>
      </c>
      <c r="C1171" s="40"/>
      <c r="D1171" s="40"/>
      <c r="E1171" s="41"/>
      <c r="F1171" s="28">
        <f>SUM(F1170)</f>
        <v>44.048399999999994</v>
      </c>
      <c r="G1171" s="2"/>
    </row>
    <row r="1172" spans="1:7" ht="15.6" thickTop="1" thickBot="1" x14ac:dyDescent="0.35">
      <c r="A1172" s="29">
        <v>2</v>
      </c>
      <c r="B1172" s="42" t="s">
        <v>30</v>
      </c>
      <c r="C1172" s="43"/>
      <c r="D1172" s="43"/>
      <c r="E1172" s="44"/>
      <c r="F1172" s="28">
        <f>SUM(F1171)*15%</f>
        <v>6.6072599999999992</v>
      </c>
      <c r="G1172" s="26">
        <f>SUM(F1172/F1175)</f>
        <v>0.12422360248447205</v>
      </c>
    </row>
    <row r="1173" spans="1:7" ht="15.6" thickTop="1" thickBot="1" x14ac:dyDescent="0.35">
      <c r="A1173" s="27" t="s">
        <v>31</v>
      </c>
      <c r="B1173" s="39" t="s">
        <v>36</v>
      </c>
      <c r="C1173" s="40"/>
      <c r="D1173" s="40"/>
      <c r="E1173" s="41"/>
      <c r="F1173" s="30">
        <f>SUM(F1171:F1172)</f>
        <v>50.65565999999999</v>
      </c>
      <c r="G1173" s="14"/>
    </row>
    <row r="1174" spans="1:7" ht="15.6" thickTop="1" thickBot="1" x14ac:dyDescent="0.35">
      <c r="A1174" s="29">
        <v>3</v>
      </c>
      <c r="B1174" s="42" t="s">
        <v>70</v>
      </c>
      <c r="C1174" s="43"/>
      <c r="D1174" s="43"/>
      <c r="E1174" s="44"/>
      <c r="F1174" s="28">
        <f>SUM(F1173)*5%</f>
        <v>2.5327829999999998</v>
      </c>
      <c r="G1174" s="26">
        <f>SUM(F1174/F1175)</f>
        <v>4.7619047619047623E-2</v>
      </c>
    </row>
    <row r="1175" spans="1:7" ht="15.6" thickTop="1" thickBot="1" x14ac:dyDescent="0.35">
      <c r="A1175" s="27" t="s">
        <v>32</v>
      </c>
      <c r="B1175" s="39" t="s">
        <v>33</v>
      </c>
      <c r="C1175" s="40"/>
      <c r="D1175" s="40"/>
      <c r="E1175" s="41"/>
      <c r="F1175" s="30">
        <f>SUM(F1173+F1174)</f>
        <v>53.188442999999992</v>
      </c>
      <c r="G1175" s="31">
        <f>SUM(G1170,G1172,G1174)</f>
        <v>1</v>
      </c>
    </row>
    <row r="1176" spans="1:7" ht="15.6" thickTop="1" thickBot="1" x14ac:dyDescent="0.35"/>
    <row r="1177" spans="1:7" ht="30" thickTop="1" thickBot="1" x14ac:dyDescent="0.35">
      <c r="A1177" s="7" t="s">
        <v>15</v>
      </c>
      <c r="B1177" s="8" t="s">
        <v>16</v>
      </c>
      <c r="C1177" s="9" t="s">
        <v>17</v>
      </c>
      <c r="D1177" s="10" t="s">
        <v>18</v>
      </c>
      <c r="E1177" s="11"/>
      <c r="F1177" s="11"/>
      <c r="G1177" s="11"/>
    </row>
    <row r="1178" spans="1:7" ht="87" thickTop="1" x14ac:dyDescent="0.3">
      <c r="A1178" s="33" t="s">
        <v>206</v>
      </c>
      <c r="B1178" s="4" t="s">
        <v>51</v>
      </c>
      <c r="C1178" s="13"/>
      <c r="D1178" s="13"/>
      <c r="E1178" s="14"/>
      <c r="F1178" s="11"/>
      <c r="G1178" s="11"/>
    </row>
    <row r="1179" spans="1:7" ht="72.599999999999994" thickBot="1" x14ac:dyDescent="0.35">
      <c r="A1179" s="35" t="s">
        <v>207</v>
      </c>
      <c r="B1179" s="1" t="s">
        <v>71</v>
      </c>
      <c r="C1179" s="16" t="s">
        <v>34</v>
      </c>
      <c r="D1179" s="16">
        <v>1</v>
      </c>
      <c r="E1179" s="14"/>
      <c r="F1179" s="11"/>
      <c r="G1179" s="11"/>
    </row>
    <row r="1180" spans="1:7" ht="30" thickTop="1" thickBot="1" x14ac:dyDescent="0.35">
      <c r="A1180" s="7" t="s">
        <v>19</v>
      </c>
      <c r="B1180" s="8" t="s">
        <v>20</v>
      </c>
      <c r="C1180" s="8" t="s">
        <v>17</v>
      </c>
      <c r="D1180" s="8" t="s">
        <v>21</v>
      </c>
      <c r="E1180" s="8" t="s">
        <v>22</v>
      </c>
      <c r="F1180" s="8" t="s">
        <v>23</v>
      </c>
      <c r="G1180" s="10" t="s">
        <v>24</v>
      </c>
    </row>
    <row r="1181" spans="1:7" ht="15" thickTop="1" x14ac:dyDescent="0.3">
      <c r="A1181" s="11"/>
      <c r="B1181" s="17" t="s">
        <v>25</v>
      </c>
      <c r="C1181" s="18"/>
      <c r="D1181" s="18"/>
      <c r="E1181" s="18"/>
      <c r="F1181" s="18"/>
      <c r="G1181" s="19"/>
    </row>
    <row r="1182" spans="1:7" ht="29.4" thickBot="1" x14ac:dyDescent="0.35">
      <c r="A1182" s="20" t="s">
        <v>26</v>
      </c>
      <c r="B1182" s="21" t="s">
        <v>37</v>
      </c>
      <c r="C1182" s="21" t="s">
        <v>27</v>
      </c>
      <c r="D1182" s="21">
        <v>3.2</v>
      </c>
      <c r="E1182" s="22">
        <v>23.43</v>
      </c>
      <c r="F1182" s="23">
        <f>PRODUCT(D1182:E1182)</f>
        <v>74.975999999999999</v>
      </c>
      <c r="G1182" s="19"/>
    </row>
    <row r="1183" spans="1:7" ht="15.6" thickTop="1" thickBot="1" x14ac:dyDescent="0.35">
      <c r="A1183" s="24">
        <v>1</v>
      </c>
      <c r="B1183" s="39" t="s">
        <v>28</v>
      </c>
      <c r="C1183" s="40"/>
      <c r="D1183" s="40"/>
      <c r="E1183" s="41"/>
      <c r="F1183" s="25">
        <f>SUM(F1182:F1182)</f>
        <v>74.975999999999999</v>
      </c>
      <c r="G1183" s="26">
        <f>SUM(F1183/F1187)</f>
        <v>0.86956521739130443</v>
      </c>
    </row>
    <row r="1184" spans="1:7" ht="15.6" thickTop="1" thickBot="1" x14ac:dyDescent="0.35">
      <c r="A1184" s="27" t="s">
        <v>29</v>
      </c>
      <c r="B1184" s="39" t="s">
        <v>35</v>
      </c>
      <c r="C1184" s="40"/>
      <c r="D1184" s="40"/>
      <c r="E1184" s="41"/>
      <c r="F1184" s="28">
        <f>SUM(F1183)</f>
        <v>74.975999999999999</v>
      </c>
      <c r="G1184" s="2"/>
    </row>
    <row r="1185" spans="1:9" ht="15.6" thickTop="1" thickBot="1" x14ac:dyDescent="0.35">
      <c r="A1185" s="29">
        <v>2</v>
      </c>
      <c r="B1185" s="42" t="s">
        <v>30</v>
      </c>
      <c r="C1185" s="43"/>
      <c r="D1185" s="43"/>
      <c r="E1185" s="44"/>
      <c r="F1185" s="28">
        <f>SUM(F1184)*15%</f>
        <v>11.2464</v>
      </c>
      <c r="G1185" s="26">
        <f>SUM(F1185/F1187)</f>
        <v>0.13043478260869565</v>
      </c>
    </row>
    <row r="1186" spans="1:9" ht="15.6" thickTop="1" thickBot="1" x14ac:dyDescent="0.35">
      <c r="A1186" s="27" t="s">
        <v>31</v>
      </c>
      <c r="B1186" s="39" t="s">
        <v>36</v>
      </c>
      <c r="C1186" s="40"/>
      <c r="D1186" s="40"/>
      <c r="E1186" s="41"/>
      <c r="F1186" s="30">
        <f>SUM(F1184:F1185)</f>
        <v>86.222399999999993</v>
      </c>
      <c r="G1186" s="14"/>
    </row>
    <row r="1187" spans="1:9" ht="15.6" thickTop="1" thickBot="1" x14ac:dyDescent="0.35">
      <c r="A1187" s="27" t="s">
        <v>32</v>
      </c>
      <c r="B1187" s="39" t="s">
        <v>33</v>
      </c>
      <c r="C1187" s="40"/>
      <c r="D1187" s="40"/>
      <c r="E1187" s="41"/>
      <c r="F1187" s="30">
        <f>SUM(F1186)</f>
        <v>86.222399999999993</v>
      </c>
      <c r="G1187" s="31">
        <f>SUM(G1183,G1185)</f>
        <v>1</v>
      </c>
      <c r="I1187" s="38"/>
    </row>
    <row r="1188" spans="1:9" ht="15.6" thickTop="1" thickBot="1" x14ac:dyDescent="0.35"/>
    <row r="1189" spans="1:9" ht="30" thickTop="1" thickBot="1" x14ac:dyDescent="0.35">
      <c r="A1189" s="7" t="s">
        <v>15</v>
      </c>
      <c r="B1189" s="8" t="s">
        <v>16</v>
      </c>
      <c r="C1189" s="9" t="s">
        <v>17</v>
      </c>
      <c r="D1189" s="10" t="s">
        <v>18</v>
      </c>
      <c r="E1189" s="11"/>
      <c r="F1189" s="11"/>
      <c r="G1189" s="11"/>
    </row>
    <row r="1190" spans="1:9" ht="87" thickTop="1" x14ac:dyDescent="0.3">
      <c r="A1190" s="33" t="s">
        <v>206</v>
      </c>
      <c r="B1190" s="4" t="s">
        <v>51</v>
      </c>
      <c r="C1190" s="13"/>
      <c r="D1190" s="13"/>
      <c r="E1190" s="14"/>
      <c r="F1190" s="11"/>
      <c r="G1190" s="11"/>
    </row>
    <row r="1191" spans="1:9" ht="72.599999999999994" thickBot="1" x14ac:dyDescent="0.35">
      <c r="A1191" s="35" t="s">
        <v>208</v>
      </c>
      <c r="B1191" s="1" t="s">
        <v>72</v>
      </c>
      <c r="C1191" s="16" t="s">
        <v>34</v>
      </c>
      <c r="D1191" s="16">
        <v>1</v>
      </c>
      <c r="E1191" s="14"/>
      <c r="F1191" s="11"/>
      <c r="G1191" s="11"/>
    </row>
    <row r="1192" spans="1:9" ht="30" thickTop="1" thickBot="1" x14ac:dyDescent="0.35">
      <c r="A1192" s="7" t="s">
        <v>19</v>
      </c>
      <c r="B1192" s="8" t="s">
        <v>20</v>
      </c>
      <c r="C1192" s="8" t="s">
        <v>17</v>
      </c>
      <c r="D1192" s="8" t="s">
        <v>21</v>
      </c>
      <c r="E1192" s="8" t="s">
        <v>22</v>
      </c>
      <c r="F1192" s="8" t="s">
        <v>23</v>
      </c>
      <c r="G1192" s="10" t="s">
        <v>24</v>
      </c>
    </row>
    <row r="1193" spans="1:9" ht="15" thickTop="1" x14ac:dyDescent="0.3">
      <c r="A1193" s="11"/>
      <c r="B1193" s="17" t="s">
        <v>25</v>
      </c>
      <c r="C1193" s="18"/>
      <c r="D1193" s="18"/>
      <c r="E1193" s="18"/>
      <c r="F1193" s="18"/>
      <c r="G1193" s="19"/>
    </row>
    <row r="1194" spans="1:9" ht="29.4" thickBot="1" x14ac:dyDescent="0.35">
      <c r="A1194" s="20" t="s">
        <v>26</v>
      </c>
      <c r="B1194" s="21" t="s">
        <v>37</v>
      </c>
      <c r="C1194" s="21" t="s">
        <v>27</v>
      </c>
      <c r="D1194" s="21">
        <v>3.2</v>
      </c>
      <c r="E1194" s="22">
        <v>23.43</v>
      </c>
      <c r="F1194" s="23">
        <f>PRODUCT(D1194:E1194)</f>
        <v>74.975999999999999</v>
      </c>
      <c r="G1194" s="19"/>
    </row>
    <row r="1195" spans="1:9" ht="15.6" thickTop="1" thickBot="1" x14ac:dyDescent="0.35">
      <c r="A1195" s="24">
        <v>1</v>
      </c>
      <c r="B1195" s="39" t="s">
        <v>28</v>
      </c>
      <c r="C1195" s="40"/>
      <c r="D1195" s="40"/>
      <c r="E1195" s="41"/>
      <c r="F1195" s="25">
        <f>SUM(F1194:F1194)</f>
        <v>74.975999999999999</v>
      </c>
      <c r="G1195" s="26">
        <f>SUM(F1195/F1200)</f>
        <v>0.82815734989648038</v>
      </c>
    </row>
    <row r="1196" spans="1:9" ht="15.6" thickTop="1" thickBot="1" x14ac:dyDescent="0.35">
      <c r="A1196" s="27" t="s">
        <v>29</v>
      </c>
      <c r="B1196" s="39" t="s">
        <v>35</v>
      </c>
      <c r="C1196" s="40"/>
      <c r="D1196" s="40"/>
      <c r="E1196" s="41"/>
      <c r="F1196" s="28">
        <f>SUM(F1195)</f>
        <v>74.975999999999999</v>
      </c>
      <c r="G1196" s="2"/>
    </row>
    <row r="1197" spans="1:9" ht="15.6" thickTop="1" thickBot="1" x14ac:dyDescent="0.35">
      <c r="A1197" s="29">
        <v>2</v>
      </c>
      <c r="B1197" s="42" t="s">
        <v>30</v>
      </c>
      <c r="C1197" s="43"/>
      <c r="D1197" s="43"/>
      <c r="E1197" s="44"/>
      <c r="F1197" s="28">
        <f>SUM(F1196)*15%</f>
        <v>11.2464</v>
      </c>
      <c r="G1197" s="26">
        <f>SUM(F1197/F1200)</f>
        <v>0.12422360248447205</v>
      </c>
    </row>
    <row r="1198" spans="1:9" ht="15.6" thickTop="1" thickBot="1" x14ac:dyDescent="0.35">
      <c r="A1198" s="27" t="s">
        <v>31</v>
      </c>
      <c r="B1198" s="39" t="s">
        <v>36</v>
      </c>
      <c r="C1198" s="40"/>
      <c r="D1198" s="40"/>
      <c r="E1198" s="41"/>
      <c r="F1198" s="30">
        <f>SUM(F1196:F1197)</f>
        <v>86.222399999999993</v>
      </c>
      <c r="G1198" s="14"/>
    </row>
    <row r="1199" spans="1:9" ht="15.6" thickTop="1" thickBot="1" x14ac:dyDescent="0.35">
      <c r="A1199" s="29">
        <v>3</v>
      </c>
      <c r="B1199" s="42" t="s">
        <v>70</v>
      </c>
      <c r="C1199" s="43"/>
      <c r="D1199" s="43"/>
      <c r="E1199" s="44"/>
      <c r="F1199" s="28">
        <f>SUM(F1198)*5%</f>
        <v>4.3111199999999998</v>
      </c>
      <c r="G1199" s="26">
        <f>SUM(F1199/F1200)</f>
        <v>4.7619047619047616E-2</v>
      </c>
    </row>
    <row r="1200" spans="1:9" ht="15.6" thickTop="1" thickBot="1" x14ac:dyDescent="0.35">
      <c r="A1200" s="27" t="s">
        <v>32</v>
      </c>
      <c r="B1200" s="39" t="s">
        <v>33</v>
      </c>
      <c r="C1200" s="40"/>
      <c r="D1200" s="40"/>
      <c r="E1200" s="41"/>
      <c r="F1200" s="30">
        <f>SUM(F1198+F1199)</f>
        <v>90.533519999999996</v>
      </c>
      <c r="G1200" s="31">
        <f>SUM(G1195,G1197,G1199)</f>
        <v>1</v>
      </c>
    </row>
    <row r="1201" spans="1:9" ht="15.6" thickTop="1" thickBot="1" x14ac:dyDescent="0.35"/>
    <row r="1202" spans="1:9" ht="30" thickTop="1" thickBot="1" x14ac:dyDescent="0.35">
      <c r="A1202" s="7" t="s">
        <v>15</v>
      </c>
      <c r="B1202" s="8" t="s">
        <v>16</v>
      </c>
      <c r="C1202" s="9" t="s">
        <v>17</v>
      </c>
      <c r="D1202" s="10" t="s">
        <v>18</v>
      </c>
      <c r="E1202" s="11"/>
      <c r="F1202" s="11"/>
      <c r="G1202" s="11"/>
    </row>
    <row r="1203" spans="1:9" ht="87" thickTop="1" x14ac:dyDescent="0.3">
      <c r="A1203" s="33" t="s">
        <v>206</v>
      </c>
      <c r="B1203" s="4" t="s">
        <v>51</v>
      </c>
      <c r="C1203" s="13"/>
      <c r="D1203" s="13"/>
      <c r="E1203" s="14"/>
      <c r="F1203" s="11"/>
      <c r="G1203" s="11"/>
    </row>
    <row r="1204" spans="1:9" ht="72.599999999999994" thickBot="1" x14ac:dyDescent="0.35">
      <c r="A1204" s="35" t="s">
        <v>209</v>
      </c>
      <c r="B1204" s="1" t="s">
        <v>73</v>
      </c>
      <c r="C1204" s="16" t="s">
        <v>34</v>
      </c>
      <c r="D1204" s="16">
        <v>1</v>
      </c>
      <c r="E1204" s="14"/>
      <c r="F1204" s="11"/>
      <c r="G1204" s="11"/>
    </row>
    <row r="1205" spans="1:9" ht="30" thickTop="1" thickBot="1" x14ac:dyDescent="0.35">
      <c r="A1205" s="7" t="s">
        <v>19</v>
      </c>
      <c r="B1205" s="8" t="s">
        <v>20</v>
      </c>
      <c r="C1205" s="8" t="s">
        <v>17</v>
      </c>
      <c r="D1205" s="8" t="s">
        <v>21</v>
      </c>
      <c r="E1205" s="8" t="s">
        <v>22</v>
      </c>
      <c r="F1205" s="8" t="s">
        <v>23</v>
      </c>
      <c r="G1205" s="10" t="s">
        <v>24</v>
      </c>
    </row>
    <row r="1206" spans="1:9" ht="15" thickTop="1" x14ac:dyDescent="0.3">
      <c r="A1206" s="11"/>
      <c r="B1206" s="17" t="s">
        <v>25</v>
      </c>
      <c r="C1206" s="18"/>
      <c r="D1206" s="18"/>
      <c r="E1206" s="18"/>
      <c r="F1206" s="18"/>
      <c r="G1206" s="19"/>
    </row>
    <row r="1207" spans="1:9" ht="29.4" thickBot="1" x14ac:dyDescent="0.35">
      <c r="A1207" s="20" t="s">
        <v>26</v>
      </c>
      <c r="B1207" s="21" t="s">
        <v>37</v>
      </c>
      <c r="C1207" s="21" t="s">
        <v>27</v>
      </c>
      <c r="D1207" s="21">
        <v>3.7610000000000001</v>
      </c>
      <c r="E1207" s="22">
        <v>23.43</v>
      </c>
      <c r="F1207" s="23">
        <f>PRODUCT(D1207:E1207)</f>
        <v>88.120230000000006</v>
      </c>
      <c r="G1207" s="19"/>
    </row>
    <row r="1208" spans="1:9" ht="15.6" thickTop="1" thickBot="1" x14ac:dyDescent="0.35">
      <c r="A1208" s="24">
        <v>1</v>
      </c>
      <c r="B1208" s="39" t="s">
        <v>28</v>
      </c>
      <c r="C1208" s="40"/>
      <c r="D1208" s="40"/>
      <c r="E1208" s="41"/>
      <c r="F1208" s="25">
        <f>SUM(F1207:F1207)</f>
        <v>88.120230000000006</v>
      </c>
      <c r="G1208" s="26">
        <f>SUM(F1208/F1212)</f>
        <v>0.86956521739130432</v>
      </c>
    </row>
    <row r="1209" spans="1:9" ht="15.6" thickTop="1" thickBot="1" x14ac:dyDescent="0.35">
      <c r="A1209" s="27" t="s">
        <v>29</v>
      </c>
      <c r="B1209" s="39" t="s">
        <v>35</v>
      </c>
      <c r="C1209" s="40"/>
      <c r="D1209" s="40"/>
      <c r="E1209" s="41"/>
      <c r="F1209" s="28">
        <f>SUM(F1208)</f>
        <v>88.120230000000006</v>
      </c>
      <c r="G1209" s="2"/>
    </row>
    <row r="1210" spans="1:9" ht="15.6" thickTop="1" thickBot="1" x14ac:dyDescent="0.35">
      <c r="A1210" s="29">
        <v>2</v>
      </c>
      <c r="B1210" s="42" t="s">
        <v>30</v>
      </c>
      <c r="C1210" s="43"/>
      <c r="D1210" s="43"/>
      <c r="E1210" s="44"/>
      <c r="F1210" s="28">
        <f>SUM(F1209)*15%</f>
        <v>13.2180345</v>
      </c>
      <c r="G1210" s="26">
        <f>SUM(F1210/F1212)</f>
        <v>0.13043478260869565</v>
      </c>
    </row>
    <row r="1211" spans="1:9" ht="15.6" thickTop="1" thickBot="1" x14ac:dyDescent="0.35">
      <c r="A1211" s="27" t="s">
        <v>31</v>
      </c>
      <c r="B1211" s="39" t="s">
        <v>36</v>
      </c>
      <c r="C1211" s="40"/>
      <c r="D1211" s="40"/>
      <c r="E1211" s="41"/>
      <c r="F1211" s="30">
        <f>SUM(F1209:F1210)</f>
        <v>101.33826450000001</v>
      </c>
      <c r="G1211" s="14"/>
    </row>
    <row r="1212" spans="1:9" ht="15.6" thickTop="1" thickBot="1" x14ac:dyDescent="0.35">
      <c r="A1212" s="27" t="s">
        <v>32</v>
      </c>
      <c r="B1212" s="39" t="s">
        <v>33</v>
      </c>
      <c r="C1212" s="40"/>
      <c r="D1212" s="40"/>
      <c r="E1212" s="41"/>
      <c r="F1212" s="30">
        <f>SUM(F1211)</f>
        <v>101.33826450000001</v>
      </c>
      <c r="G1212" s="31">
        <f>SUM(G1208,G1210)</f>
        <v>1</v>
      </c>
      <c r="I1212" s="38"/>
    </row>
    <row r="1213" spans="1:9" ht="15.6" thickTop="1" thickBot="1" x14ac:dyDescent="0.35"/>
    <row r="1214" spans="1:9" ht="30" thickTop="1" thickBot="1" x14ac:dyDescent="0.35">
      <c r="A1214" s="7" t="s">
        <v>15</v>
      </c>
      <c r="B1214" s="8" t="s">
        <v>16</v>
      </c>
      <c r="C1214" s="9" t="s">
        <v>17</v>
      </c>
      <c r="D1214" s="10" t="s">
        <v>18</v>
      </c>
      <c r="E1214" s="11"/>
      <c r="F1214" s="11"/>
      <c r="G1214" s="11"/>
    </row>
    <row r="1215" spans="1:9" ht="87" thickTop="1" x14ac:dyDescent="0.3">
      <c r="A1215" s="33" t="s">
        <v>206</v>
      </c>
      <c r="B1215" s="4" t="s">
        <v>51</v>
      </c>
      <c r="C1215" s="13"/>
      <c r="D1215" s="13"/>
      <c r="E1215" s="14"/>
      <c r="F1215" s="11"/>
      <c r="G1215" s="11"/>
    </row>
    <row r="1216" spans="1:9" ht="72.599999999999994" thickBot="1" x14ac:dyDescent="0.35">
      <c r="A1216" s="35" t="s">
        <v>210</v>
      </c>
      <c r="B1216" s="1" t="s">
        <v>74</v>
      </c>
      <c r="C1216" s="16" t="s">
        <v>34</v>
      </c>
      <c r="D1216" s="16">
        <v>1</v>
      </c>
      <c r="E1216" s="14"/>
      <c r="F1216" s="11"/>
      <c r="G1216" s="11"/>
    </row>
    <row r="1217" spans="1:7" ht="30" thickTop="1" thickBot="1" x14ac:dyDescent="0.35">
      <c r="A1217" s="7" t="s">
        <v>19</v>
      </c>
      <c r="B1217" s="8" t="s">
        <v>20</v>
      </c>
      <c r="C1217" s="8" t="s">
        <v>17</v>
      </c>
      <c r="D1217" s="8" t="s">
        <v>21</v>
      </c>
      <c r="E1217" s="8" t="s">
        <v>22</v>
      </c>
      <c r="F1217" s="8" t="s">
        <v>23</v>
      </c>
      <c r="G1217" s="10" t="s">
        <v>24</v>
      </c>
    </row>
    <row r="1218" spans="1:7" ht="15" thickTop="1" x14ac:dyDescent="0.3">
      <c r="A1218" s="11"/>
      <c r="B1218" s="17" t="s">
        <v>25</v>
      </c>
      <c r="C1218" s="18"/>
      <c r="D1218" s="18"/>
      <c r="E1218" s="18"/>
      <c r="F1218" s="18"/>
      <c r="G1218" s="19"/>
    </row>
    <row r="1219" spans="1:7" ht="29.4" thickBot="1" x14ac:dyDescent="0.35">
      <c r="A1219" s="20" t="s">
        <v>26</v>
      </c>
      <c r="B1219" s="21" t="s">
        <v>37</v>
      </c>
      <c r="C1219" s="21" t="s">
        <v>27</v>
      </c>
      <c r="D1219" s="21">
        <v>3.7610000000000001</v>
      </c>
      <c r="E1219" s="22">
        <v>23.43</v>
      </c>
      <c r="F1219" s="23">
        <f>PRODUCT(D1219:E1219)</f>
        <v>88.120230000000006</v>
      </c>
      <c r="G1219" s="19"/>
    </row>
    <row r="1220" spans="1:7" ht="15.6" thickTop="1" thickBot="1" x14ac:dyDescent="0.35">
      <c r="A1220" s="24">
        <v>1</v>
      </c>
      <c r="B1220" s="39" t="s">
        <v>28</v>
      </c>
      <c r="C1220" s="40"/>
      <c r="D1220" s="40"/>
      <c r="E1220" s="41"/>
      <c r="F1220" s="25">
        <f>SUM(F1219:F1219)</f>
        <v>88.120230000000006</v>
      </c>
      <c r="G1220" s="26">
        <f>SUM(F1220/F1225)</f>
        <v>0.82815734989648027</v>
      </c>
    </row>
    <row r="1221" spans="1:7" ht="15.6" thickTop="1" thickBot="1" x14ac:dyDescent="0.35">
      <c r="A1221" s="27" t="s">
        <v>29</v>
      </c>
      <c r="B1221" s="39" t="s">
        <v>35</v>
      </c>
      <c r="C1221" s="40"/>
      <c r="D1221" s="40"/>
      <c r="E1221" s="41"/>
      <c r="F1221" s="28">
        <f>SUM(F1220)</f>
        <v>88.120230000000006</v>
      </c>
      <c r="G1221" s="2"/>
    </row>
    <row r="1222" spans="1:7" ht="15.6" thickTop="1" thickBot="1" x14ac:dyDescent="0.35">
      <c r="A1222" s="29">
        <v>2</v>
      </c>
      <c r="B1222" s="42" t="s">
        <v>30</v>
      </c>
      <c r="C1222" s="43"/>
      <c r="D1222" s="43"/>
      <c r="E1222" s="44"/>
      <c r="F1222" s="28">
        <f>SUM(F1221)*15%</f>
        <v>13.2180345</v>
      </c>
      <c r="G1222" s="26">
        <f>SUM(F1222/F1225)</f>
        <v>0.12422360248447203</v>
      </c>
    </row>
    <row r="1223" spans="1:7" ht="15.6" thickTop="1" thickBot="1" x14ac:dyDescent="0.35">
      <c r="A1223" s="27" t="s">
        <v>31</v>
      </c>
      <c r="B1223" s="39" t="s">
        <v>36</v>
      </c>
      <c r="C1223" s="40"/>
      <c r="D1223" s="40"/>
      <c r="E1223" s="41"/>
      <c r="F1223" s="30">
        <f>SUM(F1221:F1222)</f>
        <v>101.33826450000001</v>
      </c>
      <c r="G1223" s="14"/>
    </row>
    <row r="1224" spans="1:7" ht="15.6" thickTop="1" thickBot="1" x14ac:dyDescent="0.35">
      <c r="A1224" s="29">
        <v>3</v>
      </c>
      <c r="B1224" s="42" t="s">
        <v>70</v>
      </c>
      <c r="C1224" s="43"/>
      <c r="D1224" s="43"/>
      <c r="E1224" s="44"/>
      <c r="F1224" s="28">
        <f>SUM(F1223)*5%</f>
        <v>5.0669132250000004</v>
      </c>
      <c r="G1224" s="26">
        <f>SUM(F1224/F1225)</f>
        <v>4.7619047619047616E-2</v>
      </c>
    </row>
    <row r="1225" spans="1:7" ht="15.6" thickTop="1" thickBot="1" x14ac:dyDescent="0.35">
      <c r="A1225" s="27" t="s">
        <v>32</v>
      </c>
      <c r="B1225" s="39" t="s">
        <v>33</v>
      </c>
      <c r="C1225" s="40"/>
      <c r="D1225" s="40"/>
      <c r="E1225" s="41"/>
      <c r="F1225" s="30">
        <f>SUM(F1223+F1224)</f>
        <v>106.40517772500002</v>
      </c>
      <c r="G1225" s="31">
        <f>SUM(G1220,G1222,G1224)</f>
        <v>1</v>
      </c>
    </row>
    <row r="1226" spans="1:7" ht="15.6" thickTop="1" thickBot="1" x14ac:dyDescent="0.35"/>
    <row r="1227" spans="1:7" ht="30" thickTop="1" thickBot="1" x14ac:dyDescent="0.35">
      <c r="A1227" s="7" t="s">
        <v>15</v>
      </c>
      <c r="B1227" s="8" t="s">
        <v>16</v>
      </c>
      <c r="C1227" s="9" t="s">
        <v>17</v>
      </c>
      <c r="D1227" s="10" t="s">
        <v>18</v>
      </c>
      <c r="E1227" s="11"/>
      <c r="F1227" s="11"/>
      <c r="G1227" s="11"/>
    </row>
    <row r="1228" spans="1:7" ht="87" thickTop="1" x14ac:dyDescent="0.3">
      <c r="A1228" s="33" t="s">
        <v>211</v>
      </c>
      <c r="B1228" s="4" t="s">
        <v>52</v>
      </c>
      <c r="C1228" s="13"/>
      <c r="D1228" s="13"/>
      <c r="E1228" s="14"/>
      <c r="F1228" s="11"/>
      <c r="G1228" s="11"/>
    </row>
    <row r="1229" spans="1:7" ht="72.599999999999994" thickBot="1" x14ac:dyDescent="0.35">
      <c r="A1229" s="35" t="s">
        <v>212</v>
      </c>
      <c r="B1229" s="1" t="s">
        <v>71</v>
      </c>
      <c r="C1229" s="16" t="s">
        <v>34</v>
      </c>
      <c r="D1229" s="16">
        <v>1</v>
      </c>
      <c r="E1229" s="14"/>
      <c r="F1229" s="11"/>
      <c r="G1229" s="11"/>
    </row>
    <row r="1230" spans="1:7" ht="30" thickTop="1" thickBot="1" x14ac:dyDescent="0.35">
      <c r="A1230" s="7" t="s">
        <v>19</v>
      </c>
      <c r="B1230" s="8" t="s">
        <v>20</v>
      </c>
      <c r="C1230" s="8" t="s">
        <v>17</v>
      </c>
      <c r="D1230" s="8" t="s">
        <v>21</v>
      </c>
      <c r="E1230" s="8" t="s">
        <v>22</v>
      </c>
      <c r="F1230" s="8" t="s">
        <v>23</v>
      </c>
      <c r="G1230" s="10" t="s">
        <v>24</v>
      </c>
    </row>
    <row r="1231" spans="1:7" ht="15" thickTop="1" x14ac:dyDescent="0.3">
      <c r="A1231" s="11"/>
      <c r="B1231" s="17" t="s">
        <v>25</v>
      </c>
      <c r="C1231" s="18"/>
      <c r="D1231" s="18"/>
      <c r="E1231" s="18"/>
      <c r="F1231" s="18"/>
      <c r="G1231" s="19"/>
    </row>
    <row r="1232" spans="1:7" ht="29.4" thickBot="1" x14ac:dyDescent="0.35">
      <c r="A1232" s="20" t="s">
        <v>26</v>
      </c>
      <c r="B1232" s="21" t="s">
        <v>37</v>
      </c>
      <c r="C1232" s="21" t="s">
        <v>27</v>
      </c>
      <c r="D1232" s="21">
        <v>5.3369999999999997</v>
      </c>
      <c r="E1232" s="22">
        <v>23.43</v>
      </c>
      <c r="F1232" s="23">
        <f>PRODUCT(D1232:E1232)</f>
        <v>125.04590999999999</v>
      </c>
      <c r="G1232" s="19"/>
    </row>
    <row r="1233" spans="1:9" ht="15.6" thickTop="1" thickBot="1" x14ac:dyDescent="0.35">
      <c r="A1233" s="24">
        <v>1</v>
      </c>
      <c r="B1233" s="39" t="s">
        <v>28</v>
      </c>
      <c r="C1233" s="40"/>
      <c r="D1233" s="40"/>
      <c r="E1233" s="41"/>
      <c r="F1233" s="25">
        <f>SUM(F1232:F1232)</f>
        <v>125.04590999999999</v>
      </c>
      <c r="G1233" s="26">
        <f>SUM(F1233/F1237)</f>
        <v>0.86956521739130432</v>
      </c>
    </row>
    <row r="1234" spans="1:9" ht="15.6" thickTop="1" thickBot="1" x14ac:dyDescent="0.35">
      <c r="A1234" s="27" t="s">
        <v>29</v>
      </c>
      <c r="B1234" s="39" t="s">
        <v>35</v>
      </c>
      <c r="C1234" s="40"/>
      <c r="D1234" s="40"/>
      <c r="E1234" s="41"/>
      <c r="F1234" s="28">
        <f>SUM(F1233)</f>
        <v>125.04590999999999</v>
      </c>
      <c r="G1234" s="2"/>
    </row>
    <row r="1235" spans="1:9" ht="15.6" thickTop="1" thickBot="1" x14ac:dyDescent="0.35">
      <c r="A1235" s="29">
        <v>2</v>
      </c>
      <c r="B1235" s="42" t="s">
        <v>30</v>
      </c>
      <c r="C1235" s="43"/>
      <c r="D1235" s="43"/>
      <c r="E1235" s="44"/>
      <c r="F1235" s="28">
        <f>SUM(F1234)*15%</f>
        <v>18.756886499999997</v>
      </c>
      <c r="G1235" s="26">
        <f>SUM(F1235/F1237)</f>
        <v>0.13043478260869562</v>
      </c>
    </row>
    <row r="1236" spans="1:9" ht="15.6" thickTop="1" thickBot="1" x14ac:dyDescent="0.35">
      <c r="A1236" s="27" t="s">
        <v>31</v>
      </c>
      <c r="B1236" s="39" t="s">
        <v>36</v>
      </c>
      <c r="C1236" s="40"/>
      <c r="D1236" s="40"/>
      <c r="E1236" s="41"/>
      <c r="F1236" s="30">
        <f>SUM(F1234:F1235)</f>
        <v>143.8027965</v>
      </c>
      <c r="G1236" s="14"/>
    </row>
    <row r="1237" spans="1:9" ht="15.6" thickTop="1" thickBot="1" x14ac:dyDescent="0.35">
      <c r="A1237" s="27" t="s">
        <v>32</v>
      </c>
      <c r="B1237" s="39" t="s">
        <v>33</v>
      </c>
      <c r="C1237" s="40"/>
      <c r="D1237" s="40"/>
      <c r="E1237" s="41"/>
      <c r="F1237" s="30">
        <f>SUM(F1236)</f>
        <v>143.8027965</v>
      </c>
      <c r="G1237" s="31">
        <f>SUM(G1233,G1235)</f>
        <v>1</v>
      </c>
      <c r="I1237" s="38"/>
    </row>
    <row r="1238" spans="1:9" ht="15.6" thickTop="1" thickBot="1" x14ac:dyDescent="0.35"/>
    <row r="1239" spans="1:9" ht="30" thickTop="1" thickBot="1" x14ac:dyDescent="0.35">
      <c r="A1239" s="7" t="s">
        <v>15</v>
      </c>
      <c r="B1239" s="8" t="s">
        <v>16</v>
      </c>
      <c r="C1239" s="9" t="s">
        <v>17</v>
      </c>
      <c r="D1239" s="10" t="s">
        <v>18</v>
      </c>
      <c r="E1239" s="11"/>
      <c r="F1239" s="11"/>
      <c r="G1239" s="11"/>
    </row>
    <row r="1240" spans="1:9" ht="87" thickTop="1" x14ac:dyDescent="0.3">
      <c r="A1240" s="33" t="s">
        <v>211</v>
      </c>
      <c r="B1240" s="4" t="s">
        <v>52</v>
      </c>
      <c r="C1240" s="13"/>
      <c r="D1240" s="13"/>
      <c r="E1240" s="14"/>
      <c r="F1240" s="11"/>
      <c r="G1240" s="11"/>
    </row>
    <row r="1241" spans="1:9" ht="72.599999999999994" thickBot="1" x14ac:dyDescent="0.35">
      <c r="A1241" s="35" t="s">
        <v>213</v>
      </c>
      <c r="B1241" s="1" t="s">
        <v>72</v>
      </c>
      <c r="C1241" s="16" t="s">
        <v>34</v>
      </c>
      <c r="D1241" s="16">
        <v>1</v>
      </c>
      <c r="E1241" s="14"/>
      <c r="F1241" s="11"/>
      <c r="G1241" s="11"/>
    </row>
    <row r="1242" spans="1:9" ht="30" thickTop="1" thickBot="1" x14ac:dyDescent="0.35">
      <c r="A1242" s="7" t="s">
        <v>19</v>
      </c>
      <c r="B1242" s="8" t="s">
        <v>20</v>
      </c>
      <c r="C1242" s="8" t="s">
        <v>17</v>
      </c>
      <c r="D1242" s="8" t="s">
        <v>21</v>
      </c>
      <c r="E1242" s="8" t="s">
        <v>22</v>
      </c>
      <c r="F1242" s="8" t="s">
        <v>23</v>
      </c>
      <c r="G1242" s="10" t="s">
        <v>24</v>
      </c>
    </row>
    <row r="1243" spans="1:9" ht="15" thickTop="1" x14ac:dyDescent="0.3">
      <c r="A1243" s="11"/>
      <c r="B1243" s="17" t="s">
        <v>25</v>
      </c>
      <c r="C1243" s="18"/>
      <c r="D1243" s="18"/>
      <c r="E1243" s="18"/>
      <c r="F1243" s="18"/>
      <c r="G1243" s="19"/>
    </row>
    <row r="1244" spans="1:9" ht="29.4" thickBot="1" x14ac:dyDescent="0.35">
      <c r="A1244" s="20" t="s">
        <v>26</v>
      </c>
      <c r="B1244" s="21" t="s">
        <v>37</v>
      </c>
      <c r="C1244" s="21" t="s">
        <v>27</v>
      </c>
      <c r="D1244" s="21">
        <v>5.3369999999999997</v>
      </c>
      <c r="E1244" s="22">
        <v>23.43</v>
      </c>
      <c r="F1244" s="23">
        <f>PRODUCT(D1244:E1244)</f>
        <v>125.04590999999999</v>
      </c>
      <c r="G1244" s="19"/>
    </row>
    <row r="1245" spans="1:9" ht="15.6" thickTop="1" thickBot="1" x14ac:dyDescent="0.35">
      <c r="A1245" s="24">
        <v>1</v>
      </c>
      <c r="B1245" s="39" t="s">
        <v>28</v>
      </c>
      <c r="C1245" s="40"/>
      <c r="D1245" s="40"/>
      <c r="E1245" s="41"/>
      <c r="F1245" s="25">
        <f>SUM(F1244:F1244)</f>
        <v>125.04590999999999</v>
      </c>
      <c r="G1245" s="26">
        <f>SUM(F1245/F1250)</f>
        <v>0.82815734989648038</v>
      </c>
    </row>
    <row r="1246" spans="1:9" ht="15.6" thickTop="1" thickBot="1" x14ac:dyDescent="0.35">
      <c r="A1246" s="27" t="s">
        <v>29</v>
      </c>
      <c r="B1246" s="39" t="s">
        <v>35</v>
      </c>
      <c r="C1246" s="40"/>
      <c r="D1246" s="40"/>
      <c r="E1246" s="41"/>
      <c r="F1246" s="28">
        <f>SUM(F1245)</f>
        <v>125.04590999999999</v>
      </c>
      <c r="G1246" s="2"/>
    </row>
    <row r="1247" spans="1:9" ht="15.6" thickTop="1" thickBot="1" x14ac:dyDescent="0.35">
      <c r="A1247" s="29">
        <v>2</v>
      </c>
      <c r="B1247" s="42" t="s">
        <v>30</v>
      </c>
      <c r="C1247" s="43"/>
      <c r="D1247" s="43"/>
      <c r="E1247" s="44"/>
      <c r="F1247" s="28">
        <f>SUM(F1246)*15%</f>
        <v>18.756886499999997</v>
      </c>
      <c r="G1247" s="26">
        <f>SUM(F1247/F1250)</f>
        <v>0.12422360248447203</v>
      </c>
    </row>
    <row r="1248" spans="1:9" ht="15.6" thickTop="1" thickBot="1" x14ac:dyDescent="0.35">
      <c r="A1248" s="27" t="s">
        <v>31</v>
      </c>
      <c r="B1248" s="39" t="s">
        <v>36</v>
      </c>
      <c r="C1248" s="40"/>
      <c r="D1248" s="40"/>
      <c r="E1248" s="41"/>
      <c r="F1248" s="30">
        <f>SUM(F1246:F1247)</f>
        <v>143.8027965</v>
      </c>
      <c r="G1248" s="14"/>
    </row>
    <row r="1249" spans="1:9" ht="15.6" thickTop="1" thickBot="1" x14ac:dyDescent="0.35">
      <c r="A1249" s="29">
        <v>3</v>
      </c>
      <c r="B1249" s="42" t="s">
        <v>70</v>
      </c>
      <c r="C1249" s="43"/>
      <c r="D1249" s="43"/>
      <c r="E1249" s="44"/>
      <c r="F1249" s="28">
        <f>SUM(F1248)*5%</f>
        <v>7.1901398250000002</v>
      </c>
      <c r="G1249" s="26">
        <f>SUM(F1249/F1250)</f>
        <v>4.7619047619047623E-2</v>
      </c>
    </row>
    <row r="1250" spans="1:9" ht="15.6" thickTop="1" thickBot="1" x14ac:dyDescent="0.35">
      <c r="A1250" s="27" t="s">
        <v>32</v>
      </c>
      <c r="B1250" s="39" t="s">
        <v>33</v>
      </c>
      <c r="C1250" s="40"/>
      <c r="D1250" s="40"/>
      <c r="E1250" s="41"/>
      <c r="F1250" s="30">
        <f>SUM(F1248+F1249)</f>
        <v>150.99293632499999</v>
      </c>
      <c r="G1250" s="31">
        <f>SUM(G1245,G1247,G1249)</f>
        <v>1</v>
      </c>
    </row>
    <row r="1251" spans="1:9" ht="15.6" thickTop="1" thickBot="1" x14ac:dyDescent="0.35"/>
    <row r="1252" spans="1:9" ht="30" thickTop="1" thickBot="1" x14ac:dyDescent="0.35">
      <c r="A1252" s="7" t="s">
        <v>15</v>
      </c>
      <c r="B1252" s="8" t="s">
        <v>16</v>
      </c>
      <c r="C1252" s="9" t="s">
        <v>17</v>
      </c>
      <c r="D1252" s="10" t="s">
        <v>18</v>
      </c>
      <c r="E1252" s="11"/>
      <c r="F1252" s="11"/>
      <c r="G1252" s="11"/>
    </row>
    <row r="1253" spans="1:9" ht="87" thickTop="1" x14ac:dyDescent="0.3">
      <c r="A1253" s="33" t="s">
        <v>211</v>
      </c>
      <c r="B1253" s="4" t="s">
        <v>52</v>
      </c>
      <c r="C1253" s="13"/>
      <c r="D1253" s="13"/>
      <c r="E1253" s="14"/>
      <c r="F1253" s="11"/>
      <c r="G1253" s="11"/>
    </row>
    <row r="1254" spans="1:9" ht="72.599999999999994" thickBot="1" x14ac:dyDescent="0.35">
      <c r="A1254" s="35" t="s">
        <v>214</v>
      </c>
      <c r="B1254" s="1" t="s">
        <v>73</v>
      </c>
      <c r="C1254" s="16" t="s">
        <v>34</v>
      </c>
      <c r="D1254" s="16">
        <v>1</v>
      </c>
      <c r="E1254" s="14"/>
      <c r="F1254" s="11"/>
      <c r="G1254" s="11"/>
    </row>
    <row r="1255" spans="1:9" ht="30" thickTop="1" thickBot="1" x14ac:dyDescent="0.35">
      <c r="A1255" s="7" t="s">
        <v>19</v>
      </c>
      <c r="B1255" s="8" t="s">
        <v>20</v>
      </c>
      <c r="C1255" s="8" t="s">
        <v>17</v>
      </c>
      <c r="D1255" s="8" t="s">
        <v>21</v>
      </c>
      <c r="E1255" s="8" t="s">
        <v>22</v>
      </c>
      <c r="F1255" s="8" t="s">
        <v>23</v>
      </c>
      <c r="G1255" s="10" t="s">
        <v>24</v>
      </c>
    </row>
    <row r="1256" spans="1:9" ht="15" thickTop="1" x14ac:dyDescent="0.3">
      <c r="A1256" s="11"/>
      <c r="B1256" s="17" t="s">
        <v>25</v>
      </c>
      <c r="C1256" s="18"/>
      <c r="D1256" s="18"/>
      <c r="E1256" s="18"/>
      <c r="F1256" s="18"/>
      <c r="G1256" s="19"/>
    </row>
    <row r="1257" spans="1:9" ht="29.4" thickBot="1" x14ac:dyDescent="0.35">
      <c r="A1257" s="20" t="s">
        <v>26</v>
      </c>
      <c r="B1257" s="21" t="s">
        <v>37</v>
      </c>
      <c r="C1257" s="21" t="s">
        <v>27</v>
      </c>
      <c r="D1257" s="21">
        <v>6.2720000000000002</v>
      </c>
      <c r="E1257" s="22">
        <v>23.43</v>
      </c>
      <c r="F1257" s="23">
        <f>PRODUCT(D1257:E1257)</f>
        <v>146.95295999999999</v>
      </c>
      <c r="G1257" s="19"/>
    </row>
    <row r="1258" spans="1:9" ht="15.6" thickTop="1" thickBot="1" x14ac:dyDescent="0.35">
      <c r="A1258" s="24">
        <v>1</v>
      </c>
      <c r="B1258" s="39" t="s">
        <v>28</v>
      </c>
      <c r="C1258" s="40"/>
      <c r="D1258" s="40"/>
      <c r="E1258" s="41"/>
      <c r="F1258" s="25">
        <f>SUM(F1257:F1257)</f>
        <v>146.95295999999999</v>
      </c>
      <c r="G1258" s="26">
        <f>SUM(F1258/F1262)</f>
        <v>0.86956521739130432</v>
      </c>
    </row>
    <row r="1259" spans="1:9" ht="15.6" thickTop="1" thickBot="1" x14ac:dyDescent="0.35">
      <c r="A1259" s="27" t="s">
        <v>29</v>
      </c>
      <c r="B1259" s="39" t="s">
        <v>35</v>
      </c>
      <c r="C1259" s="40"/>
      <c r="D1259" s="40"/>
      <c r="E1259" s="41"/>
      <c r="F1259" s="28">
        <f>SUM(F1258)</f>
        <v>146.95295999999999</v>
      </c>
      <c r="G1259" s="2"/>
    </row>
    <row r="1260" spans="1:9" ht="15.6" thickTop="1" thickBot="1" x14ac:dyDescent="0.35">
      <c r="A1260" s="29">
        <v>2</v>
      </c>
      <c r="B1260" s="42" t="s">
        <v>30</v>
      </c>
      <c r="C1260" s="43"/>
      <c r="D1260" s="43"/>
      <c r="E1260" s="44"/>
      <c r="F1260" s="28">
        <f>SUM(F1259)*15%</f>
        <v>22.042943999999999</v>
      </c>
      <c r="G1260" s="26">
        <f>SUM(F1260/F1262)</f>
        <v>0.13043478260869565</v>
      </c>
    </row>
    <row r="1261" spans="1:9" ht="15.6" thickTop="1" thickBot="1" x14ac:dyDescent="0.35">
      <c r="A1261" s="27" t="s">
        <v>31</v>
      </c>
      <c r="B1261" s="39" t="s">
        <v>36</v>
      </c>
      <c r="C1261" s="40"/>
      <c r="D1261" s="40"/>
      <c r="E1261" s="41"/>
      <c r="F1261" s="30">
        <f>SUM(F1259:F1260)</f>
        <v>168.995904</v>
      </c>
      <c r="G1261" s="14"/>
    </row>
    <row r="1262" spans="1:9" ht="15.6" thickTop="1" thickBot="1" x14ac:dyDescent="0.35">
      <c r="A1262" s="27" t="s">
        <v>32</v>
      </c>
      <c r="B1262" s="39" t="s">
        <v>33</v>
      </c>
      <c r="C1262" s="40"/>
      <c r="D1262" s="40"/>
      <c r="E1262" s="41"/>
      <c r="F1262" s="30">
        <f>SUM(F1261)</f>
        <v>168.995904</v>
      </c>
      <c r="G1262" s="31">
        <f>SUM(G1258,G1260)</f>
        <v>1</v>
      </c>
      <c r="I1262" s="38"/>
    </row>
    <row r="1263" spans="1:9" ht="15.6" thickTop="1" thickBot="1" x14ac:dyDescent="0.35"/>
    <row r="1264" spans="1:9" ht="30" thickTop="1" thickBot="1" x14ac:dyDescent="0.35">
      <c r="A1264" s="7" t="s">
        <v>15</v>
      </c>
      <c r="B1264" s="8" t="s">
        <v>16</v>
      </c>
      <c r="C1264" s="9" t="s">
        <v>17</v>
      </c>
      <c r="D1264" s="10" t="s">
        <v>18</v>
      </c>
      <c r="E1264" s="11"/>
      <c r="F1264" s="11"/>
      <c r="G1264" s="11"/>
    </row>
    <row r="1265" spans="1:7" ht="87" thickTop="1" x14ac:dyDescent="0.3">
      <c r="A1265" s="33" t="s">
        <v>211</v>
      </c>
      <c r="B1265" s="4" t="s">
        <v>52</v>
      </c>
      <c r="C1265" s="13"/>
      <c r="D1265" s="13"/>
      <c r="E1265" s="14"/>
      <c r="F1265" s="11"/>
      <c r="G1265" s="11"/>
    </row>
    <row r="1266" spans="1:7" ht="72.599999999999994" thickBot="1" x14ac:dyDescent="0.35">
      <c r="A1266" s="35" t="s">
        <v>215</v>
      </c>
      <c r="B1266" s="1" t="s">
        <v>74</v>
      </c>
      <c r="C1266" s="16" t="s">
        <v>34</v>
      </c>
      <c r="D1266" s="16">
        <v>1</v>
      </c>
      <c r="E1266" s="14"/>
      <c r="F1266" s="11"/>
      <c r="G1266" s="11"/>
    </row>
    <row r="1267" spans="1:7" ht="30" thickTop="1" thickBot="1" x14ac:dyDescent="0.35">
      <c r="A1267" s="7" t="s">
        <v>19</v>
      </c>
      <c r="B1267" s="8" t="s">
        <v>20</v>
      </c>
      <c r="C1267" s="8" t="s">
        <v>17</v>
      </c>
      <c r="D1267" s="8" t="s">
        <v>21</v>
      </c>
      <c r="E1267" s="8" t="s">
        <v>22</v>
      </c>
      <c r="F1267" s="8" t="s">
        <v>23</v>
      </c>
      <c r="G1267" s="10" t="s">
        <v>24</v>
      </c>
    </row>
    <row r="1268" spans="1:7" ht="15" thickTop="1" x14ac:dyDescent="0.3">
      <c r="A1268" s="11"/>
      <c r="B1268" s="17" t="s">
        <v>25</v>
      </c>
      <c r="C1268" s="18"/>
      <c r="D1268" s="18"/>
      <c r="E1268" s="18"/>
      <c r="F1268" s="18"/>
      <c r="G1268" s="19"/>
    </row>
    <row r="1269" spans="1:7" ht="29.4" thickBot="1" x14ac:dyDescent="0.35">
      <c r="A1269" s="20" t="s">
        <v>26</v>
      </c>
      <c r="B1269" s="21" t="s">
        <v>37</v>
      </c>
      <c r="C1269" s="21" t="s">
        <v>27</v>
      </c>
      <c r="D1269" s="21">
        <v>6.2720000000000002</v>
      </c>
      <c r="E1269" s="22">
        <v>23.43</v>
      </c>
      <c r="F1269" s="23">
        <f>PRODUCT(D1269:E1269)</f>
        <v>146.95295999999999</v>
      </c>
      <c r="G1269" s="19"/>
    </row>
    <row r="1270" spans="1:7" ht="15.6" thickTop="1" thickBot="1" x14ac:dyDescent="0.35">
      <c r="A1270" s="24">
        <v>1</v>
      </c>
      <c r="B1270" s="39" t="s">
        <v>28</v>
      </c>
      <c r="C1270" s="40"/>
      <c r="D1270" s="40"/>
      <c r="E1270" s="41"/>
      <c r="F1270" s="25">
        <f>SUM(F1269:F1269)</f>
        <v>146.95295999999999</v>
      </c>
      <c r="G1270" s="26">
        <f>SUM(F1270/F1275)</f>
        <v>0.82815734989648027</v>
      </c>
    </row>
    <row r="1271" spans="1:7" ht="15.6" thickTop="1" thickBot="1" x14ac:dyDescent="0.35">
      <c r="A1271" s="27" t="s">
        <v>29</v>
      </c>
      <c r="B1271" s="39" t="s">
        <v>35</v>
      </c>
      <c r="C1271" s="40"/>
      <c r="D1271" s="40"/>
      <c r="E1271" s="41"/>
      <c r="F1271" s="28">
        <f>SUM(F1270)</f>
        <v>146.95295999999999</v>
      </c>
      <c r="G1271" s="2"/>
    </row>
    <row r="1272" spans="1:7" ht="15.6" thickTop="1" thickBot="1" x14ac:dyDescent="0.35">
      <c r="A1272" s="29">
        <v>2</v>
      </c>
      <c r="B1272" s="42" t="s">
        <v>30</v>
      </c>
      <c r="C1272" s="43"/>
      <c r="D1272" s="43"/>
      <c r="E1272" s="44"/>
      <c r="F1272" s="28">
        <f>SUM(F1271)*15%</f>
        <v>22.042943999999999</v>
      </c>
      <c r="G1272" s="26">
        <f>SUM(F1272/F1275)</f>
        <v>0.12422360248447203</v>
      </c>
    </row>
    <row r="1273" spans="1:7" ht="15.6" thickTop="1" thickBot="1" x14ac:dyDescent="0.35">
      <c r="A1273" s="27" t="s">
        <v>31</v>
      </c>
      <c r="B1273" s="39" t="s">
        <v>36</v>
      </c>
      <c r="C1273" s="40"/>
      <c r="D1273" s="40"/>
      <c r="E1273" s="41"/>
      <c r="F1273" s="30">
        <f>SUM(F1271:F1272)</f>
        <v>168.995904</v>
      </c>
      <c r="G1273" s="14"/>
    </row>
    <row r="1274" spans="1:7" ht="15.6" thickTop="1" thickBot="1" x14ac:dyDescent="0.35">
      <c r="A1274" s="29">
        <v>3</v>
      </c>
      <c r="B1274" s="42" t="s">
        <v>70</v>
      </c>
      <c r="C1274" s="43"/>
      <c r="D1274" s="43"/>
      <c r="E1274" s="44"/>
      <c r="F1274" s="28">
        <f>SUM(F1273)*5%</f>
        <v>8.4497952000000005</v>
      </c>
      <c r="G1274" s="26">
        <f>SUM(F1274/F1275)</f>
        <v>4.7619047619047623E-2</v>
      </c>
    </row>
    <row r="1275" spans="1:7" ht="15.6" thickTop="1" thickBot="1" x14ac:dyDescent="0.35">
      <c r="A1275" s="27" t="s">
        <v>32</v>
      </c>
      <c r="B1275" s="39" t="s">
        <v>33</v>
      </c>
      <c r="C1275" s="40"/>
      <c r="D1275" s="40"/>
      <c r="E1275" s="41"/>
      <c r="F1275" s="30">
        <f>SUM(F1273+F1274)</f>
        <v>177.44569920000001</v>
      </c>
      <c r="G1275" s="31">
        <f>SUM(G1270,G1272,G1274)</f>
        <v>1</v>
      </c>
    </row>
    <row r="1276" spans="1:7" ht="15.6" thickTop="1" thickBot="1" x14ac:dyDescent="0.35"/>
    <row r="1277" spans="1:7" ht="30" thickTop="1" thickBot="1" x14ac:dyDescent="0.35">
      <c r="A1277" s="7" t="s">
        <v>15</v>
      </c>
      <c r="B1277" s="8" t="s">
        <v>16</v>
      </c>
      <c r="C1277" s="9" t="s">
        <v>17</v>
      </c>
      <c r="D1277" s="10" t="s">
        <v>18</v>
      </c>
      <c r="E1277" s="11"/>
      <c r="F1277" s="11"/>
      <c r="G1277" s="11"/>
    </row>
    <row r="1278" spans="1:7" ht="72.599999999999994" thickTop="1" x14ac:dyDescent="0.3">
      <c r="A1278" s="33" t="s">
        <v>216</v>
      </c>
      <c r="B1278" s="4" t="s">
        <v>53</v>
      </c>
      <c r="C1278" s="13"/>
      <c r="D1278" s="13"/>
      <c r="E1278" s="14"/>
      <c r="F1278" s="11"/>
      <c r="G1278" s="11"/>
    </row>
    <row r="1279" spans="1:7" ht="72.599999999999994" thickBot="1" x14ac:dyDescent="0.35">
      <c r="A1279" s="35" t="s">
        <v>217</v>
      </c>
      <c r="B1279" s="1" t="s">
        <v>71</v>
      </c>
      <c r="C1279" s="16" t="s">
        <v>34</v>
      </c>
      <c r="D1279" s="16">
        <v>1</v>
      </c>
      <c r="E1279" s="14"/>
      <c r="F1279" s="11"/>
      <c r="G1279" s="11"/>
    </row>
    <row r="1280" spans="1:7" ht="30" thickTop="1" thickBot="1" x14ac:dyDescent="0.35">
      <c r="A1280" s="7" t="s">
        <v>19</v>
      </c>
      <c r="B1280" s="8" t="s">
        <v>20</v>
      </c>
      <c r="C1280" s="8" t="s">
        <v>17</v>
      </c>
      <c r="D1280" s="8" t="s">
        <v>21</v>
      </c>
      <c r="E1280" s="8" t="s">
        <v>22</v>
      </c>
      <c r="F1280" s="8" t="s">
        <v>23</v>
      </c>
      <c r="G1280" s="10" t="s">
        <v>24</v>
      </c>
    </row>
    <row r="1281" spans="1:9" ht="15" thickTop="1" x14ac:dyDescent="0.3">
      <c r="A1281" s="11"/>
      <c r="B1281" s="17" t="s">
        <v>25</v>
      </c>
      <c r="C1281" s="18"/>
      <c r="D1281" s="18"/>
      <c r="E1281" s="18"/>
      <c r="F1281" s="18"/>
      <c r="G1281" s="19"/>
    </row>
    <row r="1282" spans="1:9" ht="29.4" thickBot="1" x14ac:dyDescent="0.35">
      <c r="A1282" s="20" t="s">
        <v>26</v>
      </c>
      <c r="B1282" s="21" t="s">
        <v>37</v>
      </c>
      <c r="C1282" s="21" t="s">
        <v>27</v>
      </c>
      <c r="D1282" s="21">
        <v>1.0629999999999999</v>
      </c>
      <c r="E1282" s="22">
        <v>23.43</v>
      </c>
      <c r="F1282" s="23">
        <f>PRODUCT(D1282:E1282)</f>
        <v>24.906089999999999</v>
      </c>
      <c r="G1282" s="19"/>
    </row>
    <row r="1283" spans="1:9" ht="15.6" thickTop="1" thickBot="1" x14ac:dyDescent="0.35">
      <c r="A1283" s="24">
        <v>1</v>
      </c>
      <c r="B1283" s="39" t="s">
        <v>28</v>
      </c>
      <c r="C1283" s="40"/>
      <c r="D1283" s="40"/>
      <c r="E1283" s="41"/>
      <c r="F1283" s="25">
        <f>SUM(F1282:F1282)</f>
        <v>24.906089999999999</v>
      </c>
      <c r="G1283" s="26">
        <f>SUM(F1283/F1287)</f>
        <v>0.86956521739130443</v>
      </c>
    </row>
    <row r="1284" spans="1:9" ht="15.6" thickTop="1" thickBot="1" x14ac:dyDescent="0.35">
      <c r="A1284" s="27" t="s">
        <v>29</v>
      </c>
      <c r="B1284" s="39" t="s">
        <v>35</v>
      </c>
      <c r="C1284" s="40"/>
      <c r="D1284" s="40"/>
      <c r="E1284" s="41"/>
      <c r="F1284" s="28">
        <f>SUM(F1283)</f>
        <v>24.906089999999999</v>
      </c>
      <c r="G1284" s="2"/>
    </row>
    <row r="1285" spans="1:9" ht="15.6" thickTop="1" thickBot="1" x14ac:dyDescent="0.35">
      <c r="A1285" s="29">
        <v>2</v>
      </c>
      <c r="B1285" s="42" t="s">
        <v>30</v>
      </c>
      <c r="C1285" s="43"/>
      <c r="D1285" s="43"/>
      <c r="E1285" s="44"/>
      <c r="F1285" s="28">
        <f>SUM(F1284)*15%</f>
        <v>3.7359134999999997</v>
      </c>
      <c r="G1285" s="26">
        <f>SUM(F1285/F1287)</f>
        <v>0.13043478260869565</v>
      </c>
    </row>
    <row r="1286" spans="1:9" ht="15.6" thickTop="1" thickBot="1" x14ac:dyDescent="0.35">
      <c r="A1286" s="27" t="s">
        <v>31</v>
      </c>
      <c r="B1286" s="39" t="s">
        <v>36</v>
      </c>
      <c r="C1286" s="40"/>
      <c r="D1286" s="40"/>
      <c r="E1286" s="41"/>
      <c r="F1286" s="30">
        <f>SUM(F1284:F1285)</f>
        <v>28.642003499999998</v>
      </c>
      <c r="G1286" s="14"/>
    </row>
    <row r="1287" spans="1:9" ht="15.6" thickTop="1" thickBot="1" x14ac:dyDescent="0.35">
      <c r="A1287" s="27" t="s">
        <v>32</v>
      </c>
      <c r="B1287" s="39" t="s">
        <v>33</v>
      </c>
      <c r="C1287" s="40"/>
      <c r="D1287" s="40"/>
      <c r="E1287" s="41"/>
      <c r="F1287" s="30">
        <f>SUM(F1286)</f>
        <v>28.642003499999998</v>
      </c>
      <c r="G1287" s="31">
        <f>SUM(G1283,G1285)</f>
        <v>1</v>
      </c>
      <c r="I1287" s="38"/>
    </row>
    <row r="1288" spans="1:9" ht="15.6" thickTop="1" thickBot="1" x14ac:dyDescent="0.35"/>
    <row r="1289" spans="1:9" ht="30" thickTop="1" thickBot="1" x14ac:dyDescent="0.35">
      <c r="A1289" s="7" t="s">
        <v>15</v>
      </c>
      <c r="B1289" s="8" t="s">
        <v>16</v>
      </c>
      <c r="C1289" s="9" t="s">
        <v>17</v>
      </c>
      <c r="D1289" s="10" t="s">
        <v>18</v>
      </c>
      <c r="E1289" s="11"/>
      <c r="F1289" s="11"/>
      <c r="G1289" s="11"/>
    </row>
    <row r="1290" spans="1:9" ht="72.599999999999994" thickTop="1" x14ac:dyDescent="0.3">
      <c r="A1290" s="33" t="s">
        <v>216</v>
      </c>
      <c r="B1290" s="4" t="s">
        <v>53</v>
      </c>
      <c r="C1290" s="13"/>
      <c r="D1290" s="13"/>
      <c r="E1290" s="14"/>
      <c r="F1290" s="11"/>
      <c r="G1290" s="11"/>
    </row>
    <row r="1291" spans="1:9" ht="72.599999999999994" thickBot="1" x14ac:dyDescent="0.35">
      <c r="A1291" s="35" t="s">
        <v>218</v>
      </c>
      <c r="B1291" s="1" t="s">
        <v>72</v>
      </c>
      <c r="C1291" s="16" t="s">
        <v>34</v>
      </c>
      <c r="D1291" s="16">
        <v>1</v>
      </c>
      <c r="E1291" s="14"/>
      <c r="F1291" s="11"/>
      <c r="G1291" s="11"/>
    </row>
    <row r="1292" spans="1:9" ht="30" thickTop="1" thickBot="1" x14ac:dyDescent="0.35">
      <c r="A1292" s="7" t="s">
        <v>19</v>
      </c>
      <c r="B1292" s="8" t="s">
        <v>20</v>
      </c>
      <c r="C1292" s="8" t="s">
        <v>17</v>
      </c>
      <c r="D1292" s="8" t="s">
        <v>21</v>
      </c>
      <c r="E1292" s="8" t="s">
        <v>22</v>
      </c>
      <c r="F1292" s="8" t="s">
        <v>23</v>
      </c>
      <c r="G1292" s="10" t="s">
        <v>24</v>
      </c>
    </row>
    <row r="1293" spans="1:9" ht="15" thickTop="1" x14ac:dyDescent="0.3">
      <c r="A1293" s="11"/>
      <c r="B1293" s="17" t="s">
        <v>25</v>
      </c>
      <c r="C1293" s="18"/>
      <c r="D1293" s="18"/>
      <c r="E1293" s="18"/>
      <c r="F1293" s="18"/>
      <c r="G1293" s="19"/>
    </row>
    <row r="1294" spans="1:9" ht="29.4" thickBot="1" x14ac:dyDescent="0.35">
      <c r="A1294" s="20" t="s">
        <v>26</v>
      </c>
      <c r="B1294" s="21" t="s">
        <v>37</v>
      </c>
      <c r="C1294" s="21" t="s">
        <v>27</v>
      </c>
      <c r="D1294" s="21">
        <v>1.0629999999999999</v>
      </c>
      <c r="E1294" s="22">
        <v>23.43</v>
      </c>
      <c r="F1294" s="23">
        <f>PRODUCT(D1294:E1294)</f>
        <v>24.906089999999999</v>
      </c>
      <c r="G1294" s="19"/>
    </row>
    <row r="1295" spans="1:9" ht="15.6" thickTop="1" thickBot="1" x14ac:dyDescent="0.35">
      <c r="A1295" s="24">
        <v>1</v>
      </c>
      <c r="B1295" s="39" t="s">
        <v>28</v>
      </c>
      <c r="C1295" s="40"/>
      <c r="D1295" s="40"/>
      <c r="E1295" s="41"/>
      <c r="F1295" s="25">
        <f>SUM(F1294:F1294)</f>
        <v>24.906089999999999</v>
      </c>
      <c r="G1295" s="26">
        <f>SUM(F1295/F1300)</f>
        <v>0.82815734989648038</v>
      </c>
    </row>
    <row r="1296" spans="1:9" ht="15.6" thickTop="1" thickBot="1" x14ac:dyDescent="0.35">
      <c r="A1296" s="27" t="s">
        <v>29</v>
      </c>
      <c r="B1296" s="39" t="s">
        <v>35</v>
      </c>
      <c r="C1296" s="40"/>
      <c r="D1296" s="40"/>
      <c r="E1296" s="41"/>
      <c r="F1296" s="28">
        <f>SUM(F1295)</f>
        <v>24.906089999999999</v>
      </c>
      <c r="G1296" s="2"/>
    </row>
    <row r="1297" spans="1:9" ht="15.6" thickTop="1" thickBot="1" x14ac:dyDescent="0.35">
      <c r="A1297" s="29">
        <v>2</v>
      </c>
      <c r="B1297" s="42" t="s">
        <v>30</v>
      </c>
      <c r="C1297" s="43"/>
      <c r="D1297" s="43"/>
      <c r="E1297" s="44"/>
      <c r="F1297" s="28">
        <f>SUM(F1296)*15%</f>
        <v>3.7359134999999997</v>
      </c>
      <c r="G1297" s="26">
        <f>SUM(F1297/F1300)</f>
        <v>0.12422360248447205</v>
      </c>
    </row>
    <row r="1298" spans="1:9" ht="15.6" thickTop="1" thickBot="1" x14ac:dyDescent="0.35">
      <c r="A1298" s="27" t="s">
        <v>31</v>
      </c>
      <c r="B1298" s="39" t="s">
        <v>36</v>
      </c>
      <c r="C1298" s="40"/>
      <c r="D1298" s="40"/>
      <c r="E1298" s="41"/>
      <c r="F1298" s="30">
        <f>SUM(F1296:F1297)</f>
        <v>28.642003499999998</v>
      </c>
      <c r="G1298" s="14"/>
    </row>
    <row r="1299" spans="1:9" ht="15.6" thickTop="1" thickBot="1" x14ac:dyDescent="0.35">
      <c r="A1299" s="29">
        <v>3</v>
      </c>
      <c r="B1299" s="42" t="s">
        <v>70</v>
      </c>
      <c r="C1299" s="43"/>
      <c r="D1299" s="43"/>
      <c r="E1299" s="44"/>
      <c r="F1299" s="28">
        <f>SUM(F1298)*5%</f>
        <v>1.432100175</v>
      </c>
      <c r="G1299" s="26">
        <f>SUM(F1299/F1300)</f>
        <v>4.7619047619047623E-2</v>
      </c>
    </row>
    <row r="1300" spans="1:9" ht="15.6" thickTop="1" thickBot="1" x14ac:dyDescent="0.35">
      <c r="A1300" s="27" t="s">
        <v>32</v>
      </c>
      <c r="B1300" s="39" t="s">
        <v>33</v>
      </c>
      <c r="C1300" s="40"/>
      <c r="D1300" s="40"/>
      <c r="E1300" s="41"/>
      <c r="F1300" s="30">
        <f>SUM(F1298+F1299)</f>
        <v>30.074103674999996</v>
      </c>
      <c r="G1300" s="31">
        <f>SUM(G1295,G1297,G1299)</f>
        <v>1</v>
      </c>
    </row>
    <row r="1301" spans="1:9" ht="15.6" thickTop="1" thickBot="1" x14ac:dyDescent="0.35"/>
    <row r="1302" spans="1:9" ht="30" thickTop="1" thickBot="1" x14ac:dyDescent="0.35">
      <c r="A1302" s="7" t="s">
        <v>15</v>
      </c>
      <c r="B1302" s="8" t="s">
        <v>16</v>
      </c>
      <c r="C1302" s="9" t="s">
        <v>17</v>
      </c>
      <c r="D1302" s="10" t="s">
        <v>18</v>
      </c>
      <c r="E1302" s="11"/>
      <c r="F1302" s="11"/>
      <c r="G1302" s="11"/>
    </row>
    <row r="1303" spans="1:9" ht="72.599999999999994" thickTop="1" x14ac:dyDescent="0.3">
      <c r="A1303" s="33" t="s">
        <v>216</v>
      </c>
      <c r="B1303" s="4" t="s">
        <v>53</v>
      </c>
      <c r="C1303" s="13"/>
      <c r="D1303" s="13"/>
      <c r="E1303" s="14"/>
      <c r="F1303" s="11"/>
      <c r="G1303" s="11"/>
    </row>
    <row r="1304" spans="1:9" ht="72.599999999999994" thickBot="1" x14ac:dyDescent="0.35">
      <c r="A1304" s="35" t="s">
        <v>219</v>
      </c>
      <c r="B1304" s="1" t="s">
        <v>73</v>
      </c>
      <c r="C1304" s="16" t="s">
        <v>34</v>
      </c>
      <c r="D1304" s="16">
        <v>1</v>
      </c>
      <c r="E1304" s="14"/>
      <c r="F1304" s="11"/>
      <c r="G1304" s="11"/>
    </row>
    <row r="1305" spans="1:9" ht="30" thickTop="1" thickBot="1" x14ac:dyDescent="0.35">
      <c r="A1305" s="7" t="s">
        <v>19</v>
      </c>
      <c r="B1305" s="8" t="s">
        <v>20</v>
      </c>
      <c r="C1305" s="8" t="s">
        <v>17</v>
      </c>
      <c r="D1305" s="8" t="s">
        <v>21</v>
      </c>
      <c r="E1305" s="8" t="s">
        <v>22</v>
      </c>
      <c r="F1305" s="8" t="s">
        <v>23</v>
      </c>
      <c r="G1305" s="10" t="s">
        <v>24</v>
      </c>
    </row>
    <row r="1306" spans="1:9" ht="15" thickTop="1" x14ac:dyDescent="0.3">
      <c r="A1306" s="11"/>
      <c r="B1306" s="17" t="s">
        <v>25</v>
      </c>
      <c r="C1306" s="18"/>
      <c r="D1306" s="18"/>
      <c r="E1306" s="18"/>
      <c r="F1306" s="18"/>
      <c r="G1306" s="19"/>
    </row>
    <row r="1307" spans="1:9" ht="29.4" thickBot="1" x14ac:dyDescent="0.35">
      <c r="A1307" s="20" t="s">
        <v>26</v>
      </c>
      <c r="B1307" s="21" t="s">
        <v>37</v>
      </c>
      <c r="C1307" s="21" t="s">
        <v>27</v>
      </c>
      <c r="D1307" s="21">
        <v>1.25</v>
      </c>
      <c r="E1307" s="22">
        <v>23.43</v>
      </c>
      <c r="F1307" s="23">
        <f>PRODUCT(D1307:E1307)</f>
        <v>29.287500000000001</v>
      </c>
      <c r="G1307" s="19"/>
    </row>
    <row r="1308" spans="1:9" ht="15.6" thickTop="1" thickBot="1" x14ac:dyDescent="0.35">
      <c r="A1308" s="24">
        <v>1</v>
      </c>
      <c r="B1308" s="39" t="s">
        <v>28</v>
      </c>
      <c r="C1308" s="40"/>
      <c r="D1308" s="40"/>
      <c r="E1308" s="41"/>
      <c r="F1308" s="25">
        <f>SUM(F1307:F1307)</f>
        <v>29.287500000000001</v>
      </c>
      <c r="G1308" s="26">
        <f>SUM(F1308/F1312)</f>
        <v>0.86956521739130443</v>
      </c>
    </row>
    <row r="1309" spans="1:9" ht="15.6" thickTop="1" thickBot="1" x14ac:dyDescent="0.35">
      <c r="A1309" s="27" t="s">
        <v>29</v>
      </c>
      <c r="B1309" s="39" t="s">
        <v>35</v>
      </c>
      <c r="C1309" s="40"/>
      <c r="D1309" s="40"/>
      <c r="E1309" s="41"/>
      <c r="F1309" s="28">
        <f>SUM(F1308)</f>
        <v>29.287500000000001</v>
      </c>
      <c r="G1309" s="2"/>
    </row>
    <row r="1310" spans="1:9" ht="15.6" thickTop="1" thickBot="1" x14ac:dyDescent="0.35">
      <c r="A1310" s="29">
        <v>2</v>
      </c>
      <c r="B1310" s="42" t="s">
        <v>30</v>
      </c>
      <c r="C1310" s="43"/>
      <c r="D1310" s="43"/>
      <c r="E1310" s="44"/>
      <c r="F1310" s="28">
        <f>SUM(F1309)*15%</f>
        <v>4.3931250000000004</v>
      </c>
      <c r="G1310" s="26">
        <f>SUM(F1310/F1312)</f>
        <v>0.13043478260869568</v>
      </c>
    </row>
    <row r="1311" spans="1:9" ht="15.6" thickTop="1" thickBot="1" x14ac:dyDescent="0.35">
      <c r="A1311" s="27" t="s">
        <v>31</v>
      </c>
      <c r="B1311" s="39" t="s">
        <v>36</v>
      </c>
      <c r="C1311" s="40"/>
      <c r="D1311" s="40"/>
      <c r="E1311" s="41"/>
      <c r="F1311" s="30">
        <f>SUM(F1309:F1310)</f>
        <v>33.680624999999999</v>
      </c>
      <c r="G1311" s="14"/>
    </row>
    <row r="1312" spans="1:9" ht="15.6" thickTop="1" thickBot="1" x14ac:dyDescent="0.35">
      <c r="A1312" s="27" t="s">
        <v>32</v>
      </c>
      <c r="B1312" s="39" t="s">
        <v>33</v>
      </c>
      <c r="C1312" s="40"/>
      <c r="D1312" s="40"/>
      <c r="E1312" s="41"/>
      <c r="F1312" s="30">
        <f>SUM(F1311)</f>
        <v>33.680624999999999</v>
      </c>
      <c r="G1312" s="31">
        <f>SUM(G1308,G1310)</f>
        <v>1</v>
      </c>
      <c r="I1312" s="38"/>
    </row>
    <row r="1313" spans="1:7" ht="15.6" thickTop="1" thickBot="1" x14ac:dyDescent="0.35"/>
    <row r="1314" spans="1:7" ht="30" thickTop="1" thickBot="1" x14ac:dyDescent="0.35">
      <c r="A1314" s="7" t="s">
        <v>15</v>
      </c>
      <c r="B1314" s="8" t="s">
        <v>16</v>
      </c>
      <c r="C1314" s="9" t="s">
        <v>17</v>
      </c>
      <c r="D1314" s="10" t="s">
        <v>18</v>
      </c>
      <c r="E1314" s="11"/>
      <c r="F1314" s="11"/>
      <c r="G1314" s="11"/>
    </row>
    <row r="1315" spans="1:7" ht="72.599999999999994" thickTop="1" x14ac:dyDescent="0.3">
      <c r="A1315" s="33" t="s">
        <v>216</v>
      </c>
      <c r="B1315" s="4" t="s">
        <v>53</v>
      </c>
      <c r="C1315" s="13"/>
      <c r="D1315" s="13"/>
      <c r="E1315" s="14"/>
      <c r="F1315" s="11"/>
      <c r="G1315" s="11"/>
    </row>
    <row r="1316" spans="1:7" ht="72.599999999999994" thickBot="1" x14ac:dyDescent="0.35">
      <c r="A1316" s="35" t="s">
        <v>220</v>
      </c>
      <c r="B1316" s="1" t="s">
        <v>74</v>
      </c>
      <c r="C1316" s="16" t="s">
        <v>34</v>
      </c>
      <c r="D1316" s="16">
        <v>1</v>
      </c>
      <c r="E1316" s="14"/>
      <c r="F1316" s="11"/>
      <c r="G1316" s="11"/>
    </row>
    <row r="1317" spans="1:7" ht="30" thickTop="1" thickBot="1" x14ac:dyDescent="0.35">
      <c r="A1317" s="7" t="s">
        <v>19</v>
      </c>
      <c r="B1317" s="8" t="s">
        <v>20</v>
      </c>
      <c r="C1317" s="8" t="s">
        <v>17</v>
      </c>
      <c r="D1317" s="8" t="s">
        <v>21</v>
      </c>
      <c r="E1317" s="8" t="s">
        <v>22</v>
      </c>
      <c r="F1317" s="8" t="s">
        <v>23</v>
      </c>
      <c r="G1317" s="10" t="s">
        <v>24</v>
      </c>
    </row>
    <row r="1318" spans="1:7" ht="15" thickTop="1" x14ac:dyDescent="0.3">
      <c r="A1318" s="11"/>
      <c r="B1318" s="17" t="s">
        <v>25</v>
      </c>
      <c r="C1318" s="18"/>
      <c r="D1318" s="18"/>
      <c r="E1318" s="18"/>
      <c r="F1318" s="18"/>
      <c r="G1318" s="19"/>
    </row>
    <row r="1319" spans="1:7" ht="29.4" thickBot="1" x14ac:dyDescent="0.35">
      <c r="A1319" s="20" t="s">
        <v>26</v>
      </c>
      <c r="B1319" s="21" t="s">
        <v>37</v>
      </c>
      <c r="C1319" s="21" t="s">
        <v>27</v>
      </c>
      <c r="D1319" s="21">
        <v>1.25</v>
      </c>
      <c r="E1319" s="22">
        <v>23.43</v>
      </c>
      <c r="F1319" s="23">
        <f>PRODUCT(D1319:E1319)</f>
        <v>29.287500000000001</v>
      </c>
      <c r="G1319" s="19"/>
    </row>
    <row r="1320" spans="1:7" ht="15.6" thickTop="1" thickBot="1" x14ac:dyDescent="0.35">
      <c r="A1320" s="24">
        <v>1</v>
      </c>
      <c r="B1320" s="39" t="s">
        <v>28</v>
      </c>
      <c r="C1320" s="40"/>
      <c r="D1320" s="40"/>
      <c r="E1320" s="41"/>
      <c r="F1320" s="25">
        <f>SUM(F1319:F1319)</f>
        <v>29.287500000000001</v>
      </c>
      <c r="G1320" s="26">
        <f>SUM(F1320/F1325)</f>
        <v>0.82815734989648049</v>
      </c>
    </row>
    <row r="1321" spans="1:7" ht="15.6" thickTop="1" thickBot="1" x14ac:dyDescent="0.35">
      <c r="A1321" s="27" t="s">
        <v>29</v>
      </c>
      <c r="B1321" s="39" t="s">
        <v>35</v>
      </c>
      <c r="C1321" s="40"/>
      <c r="D1321" s="40"/>
      <c r="E1321" s="41"/>
      <c r="F1321" s="28">
        <f>SUM(F1320)</f>
        <v>29.287500000000001</v>
      </c>
      <c r="G1321" s="2"/>
    </row>
    <row r="1322" spans="1:7" ht="15.6" thickTop="1" thickBot="1" x14ac:dyDescent="0.35">
      <c r="A1322" s="29">
        <v>2</v>
      </c>
      <c r="B1322" s="42" t="s">
        <v>30</v>
      </c>
      <c r="C1322" s="43"/>
      <c r="D1322" s="43"/>
      <c r="E1322" s="44"/>
      <c r="F1322" s="28">
        <f>SUM(F1321)*15%</f>
        <v>4.3931250000000004</v>
      </c>
      <c r="G1322" s="26">
        <f>SUM(F1322/F1325)</f>
        <v>0.12422360248447208</v>
      </c>
    </row>
    <row r="1323" spans="1:7" ht="15.6" thickTop="1" thickBot="1" x14ac:dyDescent="0.35">
      <c r="A1323" s="27" t="s">
        <v>31</v>
      </c>
      <c r="B1323" s="39" t="s">
        <v>36</v>
      </c>
      <c r="C1323" s="40"/>
      <c r="D1323" s="40"/>
      <c r="E1323" s="41"/>
      <c r="F1323" s="30">
        <f>SUM(F1321:F1322)</f>
        <v>33.680624999999999</v>
      </c>
      <c r="G1323" s="14"/>
    </row>
    <row r="1324" spans="1:7" ht="15.6" thickTop="1" thickBot="1" x14ac:dyDescent="0.35">
      <c r="A1324" s="29">
        <v>3</v>
      </c>
      <c r="B1324" s="42" t="s">
        <v>70</v>
      </c>
      <c r="C1324" s="43"/>
      <c r="D1324" s="43"/>
      <c r="E1324" s="44"/>
      <c r="F1324" s="28">
        <f>SUM(F1323)*5%</f>
        <v>1.6840312500000001</v>
      </c>
      <c r="G1324" s="26">
        <f>SUM(F1324/F1325)</f>
        <v>4.761904761904763E-2</v>
      </c>
    </row>
    <row r="1325" spans="1:7" ht="15.6" thickTop="1" thickBot="1" x14ac:dyDescent="0.35">
      <c r="A1325" s="27" t="s">
        <v>32</v>
      </c>
      <c r="B1325" s="39" t="s">
        <v>33</v>
      </c>
      <c r="C1325" s="40"/>
      <c r="D1325" s="40"/>
      <c r="E1325" s="41"/>
      <c r="F1325" s="30">
        <f>SUM(F1323+F1324)</f>
        <v>35.364656249999996</v>
      </c>
      <c r="G1325" s="31">
        <f>SUM(G1320,G1322,G1324)</f>
        <v>1.0000000000000002</v>
      </c>
    </row>
    <row r="1326" spans="1:7" ht="15.6" thickTop="1" thickBot="1" x14ac:dyDescent="0.35"/>
    <row r="1327" spans="1:7" ht="30" thickTop="1" thickBot="1" x14ac:dyDescent="0.35">
      <c r="A1327" s="7" t="s">
        <v>15</v>
      </c>
      <c r="B1327" s="8" t="s">
        <v>16</v>
      </c>
      <c r="C1327" s="9" t="s">
        <v>17</v>
      </c>
      <c r="D1327" s="10" t="s">
        <v>18</v>
      </c>
      <c r="E1327" s="11"/>
      <c r="F1327" s="11"/>
      <c r="G1327" s="11"/>
    </row>
    <row r="1328" spans="1:7" ht="43.8" thickTop="1" x14ac:dyDescent="0.3">
      <c r="A1328" s="33" t="s">
        <v>221</v>
      </c>
      <c r="B1328" s="4" t="s">
        <v>54</v>
      </c>
      <c r="C1328" s="13"/>
      <c r="D1328" s="13"/>
      <c r="E1328" s="14"/>
      <c r="F1328" s="11"/>
      <c r="G1328" s="11"/>
    </row>
    <row r="1329" spans="1:9" ht="72.599999999999994" thickBot="1" x14ac:dyDescent="0.35">
      <c r="A1329" s="35" t="s">
        <v>222</v>
      </c>
      <c r="B1329" s="1" t="s">
        <v>71</v>
      </c>
      <c r="C1329" s="16" t="s">
        <v>34</v>
      </c>
      <c r="D1329" s="16">
        <v>1</v>
      </c>
      <c r="E1329" s="14"/>
      <c r="F1329" s="11"/>
      <c r="G1329" s="11"/>
    </row>
    <row r="1330" spans="1:9" ht="30" thickTop="1" thickBot="1" x14ac:dyDescent="0.35">
      <c r="A1330" s="7" t="s">
        <v>19</v>
      </c>
      <c r="B1330" s="8" t="s">
        <v>20</v>
      </c>
      <c r="C1330" s="8" t="s">
        <v>17</v>
      </c>
      <c r="D1330" s="8" t="s">
        <v>21</v>
      </c>
      <c r="E1330" s="8" t="s">
        <v>22</v>
      </c>
      <c r="F1330" s="8" t="s">
        <v>23</v>
      </c>
      <c r="G1330" s="10" t="s">
        <v>24</v>
      </c>
    </row>
    <row r="1331" spans="1:9" ht="15" thickTop="1" x14ac:dyDescent="0.3">
      <c r="A1331" s="11"/>
      <c r="B1331" s="17" t="s">
        <v>25</v>
      </c>
      <c r="C1331" s="18"/>
      <c r="D1331" s="18"/>
      <c r="E1331" s="18"/>
      <c r="F1331" s="18"/>
      <c r="G1331" s="19"/>
    </row>
    <row r="1332" spans="1:9" ht="29.4" thickBot="1" x14ac:dyDescent="0.35">
      <c r="A1332" s="20" t="s">
        <v>26</v>
      </c>
      <c r="B1332" s="21" t="s">
        <v>37</v>
      </c>
      <c r="C1332" s="21" t="s">
        <v>27</v>
      </c>
      <c r="D1332" s="21">
        <v>1.601</v>
      </c>
      <c r="E1332" s="22">
        <v>23.43</v>
      </c>
      <c r="F1332" s="23">
        <f>PRODUCT(D1332:E1332)</f>
        <v>37.511429999999997</v>
      </c>
      <c r="G1332" s="19"/>
    </row>
    <row r="1333" spans="1:9" ht="15.6" thickTop="1" thickBot="1" x14ac:dyDescent="0.35">
      <c r="A1333" s="24">
        <v>1</v>
      </c>
      <c r="B1333" s="39" t="s">
        <v>28</v>
      </c>
      <c r="C1333" s="40"/>
      <c r="D1333" s="40"/>
      <c r="E1333" s="41"/>
      <c r="F1333" s="25">
        <f>SUM(F1332:F1332)</f>
        <v>37.511429999999997</v>
      </c>
      <c r="G1333" s="26">
        <f>SUM(F1333/F1337)</f>
        <v>0.86956521739130432</v>
      </c>
    </row>
    <row r="1334" spans="1:9" ht="15.6" thickTop="1" thickBot="1" x14ac:dyDescent="0.35">
      <c r="A1334" s="27" t="s">
        <v>29</v>
      </c>
      <c r="B1334" s="39" t="s">
        <v>35</v>
      </c>
      <c r="C1334" s="40"/>
      <c r="D1334" s="40"/>
      <c r="E1334" s="41"/>
      <c r="F1334" s="28">
        <f>SUM(F1333)</f>
        <v>37.511429999999997</v>
      </c>
      <c r="G1334" s="2"/>
    </row>
    <row r="1335" spans="1:9" ht="15.6" thickTop="1" thickBot="1" x14ac:dyDescent="0.35">
      <c r="A1335" s="29">
        <v>2</v>
      </c>
      <c r="B1335" s="42" t="s">
        <v>30</v>
      </c>
      <c r="C1335" s="43"/>
      <c r="D1335" s="43"/>
      <c r="E1335" s="44"/>
      <c r="F1335" s="28">
        <f>SUM(F1334)*15%</f>
        <v>5.6267144999999994</v>
      </c>
      <c r="G1335" s="26">
        <f>SUM(F1335/F1337)</f>
        <v>0.13043478260869565</v>
      </c>
    </row>
    <row r="1336" spans="1:9" ht="15.6" thickTop="1" thickBot="1" x14ac:dyDescent="0.35">
      <c r="A1336" s="27" t="s">
        <v>31</v>
      </c>
      <c r="B1336" s="39" t="s">
        <v>36</v>
      </c>
      <c r="C1336" s="40"/>
      <c r="D1336" s="40"/>
      <c r="E1336" s="41"/>
      <c r="F1336" s="30">
        <f>SUM(F1334:F1335)</f>
        <v>43.138144499999996</v>
      </c>
      <c r="G1336" s="14"/>
    </row>
    <row r="1337" spans="1:9" ht="15.6" thickTop="1" thickBot="1" x14ac:dyDescent="0.35">
      <c r="A1337" s="27" t="s">
        <v>32</v>
      </c>
      <c r="B1337" s="39" t="s">
        <v>33</v>
      </c>
      <c r="C1337" s="40"/>
      <c r="D1337" s="40"/>
      <c r="E1337" s="41"/>
      <c r="F1337" s="30">
        <f>SUM(F1336)</f>
        <v>43.138144499999996</v>
      </c>
      <c r="G1337" s="31">
        <f>SUM(G1333,G1335)</f>
        <v>1</v>
      </c>
      <c r="I1337" s="38"/>
    </row>
    <row r="1338" spans="1:9" ht="15.6" thickTop="1" thickBot="1" x14ac:dyDescent="0.35"/>
    <row r="1339" spans="1:9" ht="30" thickTop="1" thickBot="1" x14ac:dyDescent="0.35">
      <c r="A1339" s="7" t="s">
        <v>15</v>
      </c>
      <c r="B1339" s="8" t="s">
        <v>16</v>
      </c>
      <c r="C1339" s="9" t="s">
        <v>17</v>
      </c>
      <c r="D1339" s="10" t="s">
        <v>18</v>
      </c>
      <c r="E1339" s="11"/>
      <c r="F1339" s="11"/>
      <c r="G1339" s="11"/>
    </row>
    <row r="1340" spans="1:9" ht="43.8" thickTop="1" x14ac:dyDescent="0.3">
      <c r="A1340" s="33" t="s">
        <v>221</v>
      </c>
      <c r="B1340" s="4" t="s">
        <v>54</v>
      </c>
      <c r="C1340" s="13"/>
      <c r="D1340" s="13"/>
      <c r="E1340" s="14"/>
      <c r="F1340" s="11"/>
      <c r="G1340" s="11"/>
    </row>
    <row r="1341" spans="1:9" ht="72.599999999999994" thickBot="1" x14ac:dyDescent="0.35">
      <c r="A1341" s="35" t="s">
        <v>223</v>
      </c>
      <c r="B1341" s="1" t="s">
        <v>72</v>
      </c>
      <c r="C1341" s="16" t="s">
        <v>34</v>
      </c>
      <c r="D1341" s="16">
        <v>1</v>
      </c>
      <c r="E1341" s="14"/>
      <c r="F1341" s="11"/>
      <c r="G1341" s="11"/>
    </row>
    <row r="1342" spans="1:9" ht="30" thickTop="1" thickBot="1" x14ac:dyDescent="0.35">
      <c r="A1342" s="7" t="s">
        <v>19</v>
      </c>
      <c r="B1342" s="8" t="s">
        <v>20</v>
      </c>
      <c r="C1342" s="8" t="s">
        <v>17</v>
      </c>
      <c r="D1342" s="8" t="s">
        <v>21</v>
      </c>
      <c r="E1342" s="8" t="s">
        <v>22</v>
      </c>
      <c r="F1342" s="8" t="s">
        <v>23</v>
      </c>
      <c r="G1342" s="10" t="s">
        <v>24</v>
      </c>
    </row>
    <row r="1343" spans="1:9" ht="15" thickTop="1" x14ac:dyDescent="0.3">
      <c r="A1343" s="11"/>
      <c r="B1343" s="17" t="s">
        <v>25</v>
      </c>
      <c r="C1343" s="18"/>
      <c r="D1343" s="18"/>
      <c r="E1343" s="18"/>
      <c r="F1343" s="18"/>
      <c r="G1343" s="19"/>
    </row>
    <row r="1344" spans="1:9" ht="29.4" thickBot="1" x14ac:dyDescent="0.35">
      <c r="A1344" s="20" t="s">
        <v>26</v>
      </c>
      <c r="B1344" s="21" t="s">
        <v>37</v>
      </c>
      <c r="C1344" s="21" t="s">
        <v>27</v>
      </c>
      <c r="D1344" s="21">
        <v>1.601</v>
      </c>
      <c r="E1344" s="22">
        <v>23.43</v>
      </c>
      <c r="F1344" s="23">
        <f>PRODUCT(D1344:E1344)</f>
        <v>37.511429999999997</v>
      </c>
      <c r="G1344" s="19"/>
    </row>
    <row r="1345" spans="1:7" ht="15.6" thickTop="1" thickBot="1" x14ac:dyDescent="0.35">
      <c r="A1345" s="24">
        <v>1</v>
      </c>
      <c r="B1345" s="39" t="s">
        <v>28</v>
      </c>
      <c r="C1345" s="40"/>
      <c r="D1345" s="40"/>
      <c r="E1345" s="41"/>
      <c r="F1345" s="25">
        <f>SUM(F1344:F1344)</f>
        <v>37.511429999999997</v>
      </c>
      <c r="G1345" s="26">
        <f>SUM(F1345/F1350)</f>
        <v>0.82815734989648038</v>
      </c>
    </row>
    <row r="1346" spans="1:7" ht="15.6" thickTop="1" thickBot="1" x14ac:dyDescent="0.35">
      <c r="A1346" s="27" t="s">
        <v>29</v>
      </c>
      <c r="B1346" s="39" t="s">
        <v>35</v>
      </c>
      <c r="C1346" s="40"/>
      <c r="D1346" s="40"/>
      <c r="E1346" s="41"/>
      <c r="F1346" s="28">
        <f>SUM(F1345)</f>
        <v>37.511429999999997</v>
      </c>
      <c r="G1346" s="2"/>
    </row>
    <row r="1347" spans="1:7" ht="15.6" thickTop="1" thickBot="1" x14ac:dyDescent="0.35">
      <c r="A1347" s="29">
        <v>2</v>
      </c>
      <c r="B1347" s="42" t="s">
        <v>30</v>
      </c>
      <c r="C1347" s="43"/>
      <c r="D1347" s="43"/>
      <c r="E1347" s="44"/>
      <c r="F1347" s="28">
        <f>SUM(F1346)*15%</f>
        <v>5.6267144999999994</v>
      </c>
      <c r="G1347" s="26">
        <f>SUM(F1347/F1350)</f>
        <v>0.12422360248447205</v>
      </c>
    </row>
    <row r="1348" spans="1:7" ht="15.6" thickTop="1" thickBot="1" x14ac:dyDescent="0.35">
      <c r="A1348" s="27" t="s">
        <v>31</v>
      </c>
      <c r="B1348" s="39" t="s">
        <v>36</v>
      </c>
      <c r="C1348" s="40"/>
      <c r="D1348" s="40"/>
      <c r="E1348" s="41"/>
      <c r="F1348" s="30">
        <f>SUM(F1346:F1347)</f>
        <v>43.138144499999996</v>
      </c>
      <c r="G1348" s="14"/>
    </row>
    <row r="1349" spans="1:7" ht="15.6" thickTop="1" thickBot="1" x14ac:dyDescent="0.35">
      <c r="A1349" s="29">
        <v>3</v>
      </c>
      <c r="B1349" s="42" t="s">
        <v>70</v>
      </c>
      <c r="C1349" s="43"/>
      <c r="D1349" s="43"/>
      <c r="E1349" s="44"/>
      <c r="F1349" s="28">
        <f>SUM(F1348)*5%</f>
        <v>2.1569072249999999</v>
      </c>
      <c r="G1349" s="26">
        <f>SUM(F1349/F1350)</f>
        <v>4.7619047619047623E-2</v>
      </c>
    </row>
    <row r="1350" spans="1:7" ht="15.6" thickTop="1" thickBot="1" x14ac:dyDescent="0.35">
      <c r="A1350" s="27" t="s">
        <v>32</v>
      </c>
      <c r="B1350" s="39" t="s">
        <v>33</v>
      </c>
      <c r="C1350" s="40"/>
      <c r="D1350" s="40"/>
      <c r="E1350" s="41"/>
      <c r="F1350" s="30">
        <f>SUM(F1348+F1349)</f>
        <v>45.295051724999993</v>
      </c>
      <c r="G1350" s="31">
        <f>SUM(G1345,G1347,G1349)</f>
        <v>1</v>
      </c>
    </row>
    <row r="1351" spans="1:7" ht="15.6" thickTop="1" thickBot="1" x14ac:dyDescent="0.35"/>
    <row r="1352" spans="1:7" ht="30" thickTop="1" thickBot="1" x14ac:dyDescent="0.35">
      <c r="A1352" s="7" t="s">
        <v>15</v>
      </c>
      <c r="B1352" s="8" t="s">
        <v>16</v>
      </c>
      <c r="C1352" s="9" t="s">
        <v>17</v>
      </c>
      <c r="D1352" s="10" t="s">
        <v>18</v>
      </c>
      <c r="E1352" s="11"/>
      <c r="F1352" s="11"/>
      <c r="G1352" s="11"/>
    </row>
    <row r="1353" spans="1:7" ht="43.8" thickTop="1" x14ac:dyDescent="0.3">
      <c r="A1353" s="33" t="s">
        <v>221</v>
      </c>
      <c r="B1353" s="4" t="s">
        <v>54</v>
      </c>
      <c r="C1353" s="13"/>
      <c r="D1353" s="13"/>
      <c r="E1353" s="14"/>
      <c r="F1353" s="11"/>
      <c r="G1353" s="11"/>
    </row>
    <row r="1354" spans="1:7" ht="72.599999999999994" thickBot="1" x14ac:dyDescent="0.35">
      <c r="A1354" s="35" t="s">
        <v>224</v>
      </c>
      <c r="B1354" s="1" t="s">
        <v>73</v>
      </c>
      <c r="C1354" s="16" t="s">
        <v>34</v>
      </c>
      <c r="D1354" s="16">
        <v>1</v>
      </c>
      <c r="E1354" s="14"/>
      <c r="F1354" s="11"/>
      <c r="G1354" s="11"/>
    </row>
    <row r="1355" spans="1:7" ht="30" thickTop="1" thickBot="1" x14ac:dyDescent="0.35">
      <c r="A1355" s="7" t="s">
        <v>19</v>
      </c>
      <c r="B1355" s="8" t="s">
        <v>20</v>
      </c>
      <c r="C1355" s="8" t="s">
        <v>17</v>
      </c>
      <c r="D1355" s="8" t="s">
        <v>21</v>
      </c>
      <c r="E1355" s="8" t="s">
        <v>22</v>
      </c>
      <c r="F1355" s="8" t="s">
        <v>23</v>
      </c>
      <c r="G1355" s="10" t="s">
        <v>24</v>
      </c>
    </row>
    <row r="1356" spans="1:7" ht="15" thickTop="1" x14ac:dyDescent="0.3">
      <c r="A1356" s="11"/>
      <c r="B1356" s="17" t="s">
        <v>25</v>
      </c>
      <c r="C1356" s="18"/>
      <c r="D1356" s="18"/>
      <c r="E1356" s="18"/>
      <c r="F1356" s="18"/>
      <c r="G1356" s="19"/>
    </row>
    <row r="1357" spans="1:7" ht="29.4" thickBot="1" x14ac:dyDescent="0.35">
      <c r="A1357" s="20" t="s">
        <v>26</v>
      </c>
      <c r="B1357" s="21" t="s">
        <v>37</v>
      </c>
      <c r="C1357" s="21" t="s">
        <v>27</v>
      </c>
      <c r="D1357" s="21">
        <v>1.88</v>
      </c>
      <c r="E1357" s="22">
        <v>23.43</v>
      </c>
      <c r="F1357" s="23">
        <f>PRODUCT(D1357:E1357)</f>
        <v>44.048399999999994</v>
      </c>
      <c r="G1357" s="19"/>
    </row>
    <row r="1358" spans="1:7" ht="15.6" thickTop="1" thickBot="1" x14ac:dyDescent="0.35">
      <c r="A1358" s="24">
        <v>1</v>
      </c>
      <c r="B1358" s="39" t="s">
        <v>28</v>
      </c>
      <c r="C1358" s="40"/>
      <c r="D1358" s="40"/>
      <c r="E1358" s="41"/>
      <c r="F1358" s="25">
        <f>SUM(F1357:F1357)</f>
        <v>44.048399999999994</v>
      </c>
      <c r="G1358" s="26">
        <f>SUM(F1358/F1362)</f>
        <v>0.86956521739130443</v>
      </c>
    </row>
    <row r="1359" spans="1:7" ht="15.6" thickTop="1" thickBot="1" x14ac:dyDescent="0.35">
      <c r="A1359" s="27" t="s">
        <v>29</v>
      </c>
      <c r="B1359" s="39" t="s">
        <v>35</v>
      </c>
      <c r="C1359" s="40"/>
      <c r="D1359" s="40"/>
      <c r="E1359" s="41"/>
      <c r="F1359" s="28">
        <f>SUM(F1358)</f>
        <v>44.048399999999994</v>
      </c>
      <c r="G1359" s="2"/>
    </row>
    <row r="1360" spans="1:7" ht="15.6" thickTop="1" thickBot="1" x14ac:dyDescent="0.35">
      <c r="A1360" s="29">
        <v>2</v>
      </c>
      <c r="B1360" s="42" t="s">
        <v>30</v>
      </c>
      <c r="C1360" s="43"/>
      <c r="D1360" s="43"/>
      <c r="E1360" s="44"/>
      <c r="F1360" s="28">
        <f>SUM(F1359)*15%</f>
        <v>6.6072599999999992</v>
      </c>
      <c r="G1360" s="26">
        <f>SUM(F1360/F1362)</f>
        <v>0.13043478260869565</v>
      </c>
    </row>
    <row r="1361" spans="1:9" ht="15.6" thickTop="1" thickBot="1" x14ac:dyDescent="0.35">
      <c r="A1361" s="27" t="s">
        <v>31</v>
      </c>
      <c r="B1361" s="39" t="s">
        <v>36</v>
      </c>
      <c r="C1361" s="40"/>
      <c r="D1361" s="40"/>
      <c r="E1361" s="41"/>
      <c r="F1361" s="30">
        <f>SUM(F1359:F1360)</f>
        <v>50.65565999999999</v>
      </c>
      <c r="G1361" s="14"/>
    </row>
    <row r="1362" spans="1:9" ht="15.6" thickTop="1" thickBot="1" x14ac:dyDescent="0.35">
      <c r="A1362" s="27" t="s">
        <v>32</v>
      </c>
      <c r="B1362" s="39" t="s">
        <v>33</v>
      </c>
      <c r="C1362" s="40"/>
      <c r="D1362" s="40"/>
      <c r="E1362" s="41"/>
      <c r="F1362" s="30">
        <f>SUM(F1361)</f>
        <v>50.65565999999999</v>
      </c>
      <c r="G1362" s="31">
        <f>SUM(G1358,G1360)</f>
        <v>1</v>
      </c>
      <c r="I1362" s="38"/>
    </row>
    <row r="1363" spans="1:9" ht="15.6" thickTop="1" thickBot="1" x14ac:dyDescent="0.35"/>
    <row r="1364" spans="1:9" ht="30" thickTop="1" thickBot="1" x14ac:dyDescent="0.35">
      <c r="A1364" s="7" t="s">
        <v>15</v>
      </c>
      <c r="B1364" s="8" t="s">
        <v>16</v>
      </c>
      <c r="C1364" s="9" t="s">
        <v>17</v>
      </c>
      <c r="D1364" s="10" t="s">
        <v>18</v>
      </c>
      <c r="E1364" s="11"/>
      <c r="F1364" s="11"/>
      <c r="G1364" s="11"/>
    </row>
    <row r="1365" spans="1:9" ht="43.8" thickTop="1" x14ac:dyDescent="0.3">
      <c r="A1365" s="33" t="s">
        <v>221</v>
      </c>
      <c r="B1365" s="4" t="s">
        <v>54</v>
      </c>
      <c r="C1365" s="13"/>
      <c r="D1365" s="13"/>
      <c r="E1365" s="14"/>
      <c r="F1365" s="11"/>
      <c r="G1365" s="11"/>
    </row>
    <row r="1366" spans="1:9" ht="72.599999999999994" thickBot="1" x14ac:dyDescent="0.35">
      <c r="A1366" s="35" t="s">
        <v>225</v>
      </c>
      <c r="B1366" s="1" t="s">
        <v>74</v>
      </c>
      <c r="C1366" s="16" t="s">
        <v>34</v>
      </c>
      <c r="D1366" s="16">
        <v>1</v>
      </c>
      <c r="E1366" s="14"/>
      <c r="F1366" s="11"/>
      <c r="G1366" s="11"/>
    </row>
    <row r="1367" spans="1:9" ht="30" thickTop="1" thickBot="1" x14ac:dyDescent="0.35">
      <c r="A1367" s="7" t="s">
        <v>19</v>
      </c>
      <c r="B1367" s="8" t="s">
        <v>20</v>
      </c>
      <c r="C1367" s="8" t="s">
        <v>17</v>
      </c>
      <c r="D1367" s="8" t="s">
        <v>21</v>
      </c>
      <c r="E1367" s="8" t="s">
        <v>22</v>
      </c>
      <c r="F1367" s="8" t="s">
        <v>23</v>
      </c>
      <c r="G1367" s="10" t="s">
        <v>24</v>
      </c>
    </row>
    <row r="1368" spans="1:9" ht="15" thickTop="1" x14ac:dyDescent="0.3">
      <c r="A1368" s="11"/>
      <c r="B1368" s="17" t="s">
        <v>25</v>
      </c>
      <c r="C1368" s="18"/>
      <c r="D1368" s="18"/>
      <c r="E1368" s="18"/>
      <c r="F1368" s="18"/>
      <c r="G1368" s="19"/>
    </row>
    <row r="1369" spans="1:9" ht="29.4" thickBot="1" x14ac:dyDescent="0.35">
      <c r="A1369" s="20" t="s">
        <v>26</v>
      </c>
      <c r="B1369" s="21" t="s">
        <v>37</v>
      </c>
      <c r="C1369" s="21" t="s">
        <v>27</v>
      </c>
      <c r="D1369" s="21">
        <v>1.88</v>
      </c>
      <c r="E1369" s="22">
        <v>23.43</v>
      </c>
      <c r="F1369" s="23">
        <f>PRODUCT(D1369:E1369)</f>
        <v>44.048399999999994</v>
      </c>
      <c r="G1369" s="19"/>
    </row>
    <row r="1370" spans="1:9" ht="15.6" thickTop="1" thickBot="1" x14ac:dyDescent="0.35">
      <c r="A1370" s="24">
        <v>1</v>
      </c>
      <c r="B1370" s="39" t="s">
        <v>28</v>
      </c>
      <c r="C1370" s="40"/>
      <c r="D1370" s="40"/>
      <c r="E1370" s="41"/>
      <c r="F1370" s="25">
        <f>SUM(F1369:F1369)</f>
        <v>44.048399999999994</v>
      </c>
      <c r="G1370" s="26">
        <f>SUM(F1370/F1375)</f>
        <v>0.82815734989648038</v>
      </c>
    </row>
    <row r="1371" spans="1:9" ht="15.6" thickTop="1" thickBot="1" x14ac:dyDescent="0.35">
      <c r="A1371" s="27" t="s">
        <v>29</v>
      </c>
      <c r="B1371" s="39" t="s">
        <v>35</v>
      </c>
      <c r="C1371" s="40"/>
      <c r="D1371" s="40"/>
      <c r="E1371" s="41"/>
      <c r="F1371" s="28">
        <f>SUM(F1370)</f>
        <v>44.048399999999994</v>
      </c>
      <c r="G1371" s="2"/>
    </row>
    <row r="1372" spans="1:9" ht="15.6" thickTop="1" thickBot="1" x14ac:dyDescent="0.35">
      <c r="A1372" s="29">
        <v>2</v>
      </c>
      <c r="B1372" s="42" t="s">
        <v>30</v>
      </c>
      <c r="C1372" s="43"/>
      <c r="D1372" s="43"/>
      <c r="E1372" s="44"/>
      <c r="F1372" s="28">
        <f>SUM(F1371)*15%</f>
        <v>6.6072599999999992</v>
      </c>
      <c r="G1372" s="26">
        <f>SUM(F1372/F1375)</f>
        <v>0.12422360248447205</v>
      </c>
    </row>
    <row r="1373" spans="1:9" ht="15.6" thickTop="1" thickBot="1" x14ac:dyDescent="0.35">
      <c r="A1373" s="27" t="s">
        <v>31</v>
      </c>
      <c r="B1373" s="39" t="s">
        <v>36</v>
      </c>
      <c r="C1373" s="40"/>
      <c r="D1373" s="40"/>
      <c r="E1373" s="41"/>
      <c r="F1373" s="30">
        <f>SUM(F1371:F1372)</f>
        <v>50.65565999999999</v>
      </c>
      <c r="G1373" s="14"/>
    </row>
    <row r="1374" spans="1:9" ht="15.6" thickTop="1" thickBot="1" x14ac:dyDescent="0.35">
      <c r="A1374" s="29">
        <v>3</v>
      </c>
      <c r="B1374" s="42" t="s">
        <v>70</v>
      </c>
      <c r="C1374" s="43"/>
      <c r="D1374" s="43"/>
      <c r="E1374" s="44"/>
      <c r="F1374" s="28">
        <f>SUM(F1373)*5%</f>
        <v>2.5327829999999998</v>
      </c>
      <c r="G1374" s="26">
        <f>SUM(F1374/F1375)</f>
        <v>4.7619047619047623E-2</v>
      </c>
    </row>
    <row r="1375" spans="1:9" ht="15.6" thickTop="1" thickBot="1" x14ac:dyDescent="0.35">
      <c r="A1375" s="27" t="s">
        <v>32</v>
      </c>
      <c r="B1375" s="39" t="s">
        <v>33</v>
      </c>
      <c r="C1375" s="40"/>
      <c r="D1375" s="40"/>
      <c r="E1375" s="41"/>
      <c r="F1375" s="30">
        <f>SUM(F1373+F1374)</f>
        <v>53.188442999999992</v>
      </c>
      <c r="G1375" s="31">
        <f>SUM(G1370,G1372,G1374)</f>
        <v>1</v>
      </c>
    </row>
    <row r="1376" spans="1:9" ht="15.6" thickTop="1" thickBot="1" x14ac:dyDescent="0.35"/>
    <row r="1377" spans="1:9" ht="30" thickTop="1" thickBot="1" x14ac:dyDescent="0.35">
      <c r="A1377" s="7" t="s">
        <v>15</v>
      </c>
      <c r="B1377" s="8" t="s">
        <v>16</v>
      </c>
      <c r="C1377" s="9" t="s">
        <v>17</v>
      </c>
      <c r="D1377" s="10" t="s">
        <v>18</v>
      </c>
      <c r="E1377" s="11"/>
      <c r="F1377" s="11"/>
      <c r="G1377" s="11"/>
    </row>
    <row r="1378" spans="1:9" ht="91.2" customHeight="1" thickTop="1" x14ac:dyDescent="0.3">
      <c r="A1378" s="33" t="s">
        <v>226</v>
      </c>
      <c r="B1378" s="4" t="s">
        <v>55</v>
      </c>
      <c r="C1378" s="13"/>
      <c r="D1378" s="13"/>
      <c r="E1378" s="14"/>
      <c r="F1378" s="11"/>
      <c r="G1378" s="11"/>
    </row>
    <row r="1379" spans="1:9" ht="72.599999999999994" thickBot="1" x14ac:dyDescent="0.35">
      <c r="A1379" s="35" t="s">
        <v>227</v>
      </c>
      <c r="B1379" s="1" t="s">
        <v>71</v>
      </c>
      <c r="C1379" s="16" t="s">
        <v>34</v>
      </c>
      <c r="D1379" s="16">
        <v>1</v>
      </c>
      <c r="E1379" s="14"/>
      <c r="F1379" s="11"/>
      <c r="G1379" s="11"/>
    </row>
    <row r="1380" spans="1:9" ht="30" thickTop="1" thickBot="1" x14ac:dyDescent="0.35">
      <c r="A1380" s="7" t="s">
        <v>19</v>
      </c>
      <c r="B1380" s="8" t="s">
        <v>20</v>
      </c>
      <c r="C1380" s="8" t="s">
        <v>17</v>
      </c>
      <c r="D1380" s="8" t="s">
        <v>21</v>
      </c>
      <c r="E1380" s="8" t="s">
        <v>22</v>
      </c>
      <c r="F1380" s="8" t="s">
        <v>23</v>
      </c>
      <c r="G1380" s="10" t="s">
        <v>24</v>
      </c>
    </row>
    <row r="1381" spans="1:9" ht="15" thickTop="1" x14ac:dyDescent="0.3">
      <c r="A1381" s="11"/>
      <c r="B1381" s="17" t="s">
        <v>25</v>
      </c>
      <c r="C1381" s="18"/>
      <c r="D1381" s="18"/>
      <c r="E1381" s="18"/>
      <c r="F1381" s="18"/>
      <c r="G1381" s="19"/>
    </row>
    <row r="1382" spans="1:9" ht="29.4" thickBot="1" x14ac:dyDescent="0.35">
      <c r="A1382" s="20" t="s">
        <v>26</v>
      </c>
      <c r="B1382" s="21" t="s">
        <v>37</v>
      </c>
      <c r="C1382" s="21" t="s">
        <v>27</v>
      </c>
      <c r="D1382" s="21">
        <v>3.4689999999999999</v>
      </c>
      <c r="E1382" s="22">
        <v>23.43</v>
      </c>
      <c r="F1382" s="23">
        <f>PRODUCT(D1382:E1382)</f>
        <v>81.278669999999991</v>
      </c>
      <c r="G1382" s="19"/>
    </row>
    <row r="1383" spans="1:9" ht="15.6" thickTop="1" thickBot="1" x14ac:dyDescent="0.35">
      <c r="A1383" s="24">
        <v>1</v>
      </c>
      <c r="B1383" s="39" t="s">
        <v>28</v>
      </c>
      <c r="C1383" s="40"/>
      <c r="D1383" s="40"/>
      <c r="E1383" s="41"/>
      <c r="F1383" s="25">
        <f>SUM(F1382:F1382)</f>
        <v>81.278669999999991</v>
      </c>
      <c r="G1383" s="26">
        <f>SUM(F1383/F1387)</f>
        <v>0.86956521739130432</v>
      </c>
    </row>
    <row r="1384" spans="1:9" ht="15.6" thickTop="1" thickBot="1" x14ac:dyDescent="0.35">
      <c r="A1384" s="27" t="s">
        <v>29</v>
      </c>
      <c r="B1384" s="39" t="s">
        <v>35</v>
      </c>
      <c r="C1384" s="40"/>
      <c r="D1384" s="40"/>
      <c r="E1384" s="41"/>
      <c r="F1384" s="28">
        <f>SUM(F1383)</f>
        <v>81.278669999999991</v>
      </c>
      <c r="G1384" s="2"/>
    </row>
    <row r="1385" spans="1:9" ht="15.6" thickTop="1" thickBot="1" x14ac:dyDescent="0.35">
      <c r="A1385" s="29">
        <v>2</v>
      </c>
      <c r="B1385" s="42" t="s">
        <v>30</v>
      </c>
      <c r="C1385" s="43"/>
      <c r="D1385" s="43"/>
      <c r="E1385" s="44"/>
      <c r="F1385" s="28">
        <f>SUM(F1384)*15%</f>
        <v>12.191800499999998</v>
      </c>
      <c r="G1385" s="26">
        <f>SUM(F1385/F1387)</f>
        <v>0.13043478260869565</v>
      </c>
    </row>
    <row r="1386" spans="1:9" ht="15.6" thickTop="1" thickBot="1" x14ac:dyDescent="0.35">
      <c r="A1386" s="27" t="s">
        <v>31</v>
      </c>
      <c r="B1386" s="39" t="s">
        <v>36</v>
      </c>
      <c r="C1386" s="40"/>
      <c r="D1386" s="40"/>
      <c r="E1386" s="41"/>
      <c r="F1386" s="30">
        <f>SUM(F1384:F1385)</f>
        <v>93.47047049999999</v>
      </c>
      <c r="G1386" s="14"/>
    </row>
    <row r="1387" spans="1:9" ht="15.6" thickTop="1" thickBot="1" x14ac:dyDescent="0.35">
      <c r="A1387" s="27" t="s">
        <v>32</v>
      </c>
      <c r="B1387" s="39" t="s">
        <v>33</v>
      </c>
      <c r="C1387" s="40"/>
      <c r="D1387" s="40"/>
      <c r="E1387" s="41"/>
      <c r="F1387" s="30">
        <f>SUM(F1386)</f>
        <v>93.47047049999999</v>
      </c>
      <c r="G1387" s="31">
        <f>SUM(G1383,G1385)</f>
        <v>1</v>
      </c>
      <c r="I1387" s="38"/>
    </row>
    <row r="1388" spans="1:9" ht="15.6" thickTop="1" thickBot="1" x14ac:dyDescent="0.35"/>
    <row r="1389" spans="1:9" ht="30" thickTop="1" thickBot="1" x14ac:dyDescent="0.35">
      <c r="A1389" s="7" t="s">
        <v>15</v>
      </c>
      <c r="B1389" s="8" t="s">
        <v>16</v>
      </c>
      <c r="C1389" s="9" t="s">
        <v>17</v>
      </c>
      <c r="D1389" s="10" t="s">
        <v>18</v>
      </c>
      <c r="E1389" s="11"/>
      <c r="F1389" s="11"/>
      <c r="G1389" s="11"/>
    </row>
    <row r="1390" spans="1:9" ht="101.25" customHeight="1" thickTop="1" x14ac:dyDescent="0.3">
      <c r="A1390" s="33" t="s">
        <v>226</v>
      </c>
      <c r="B1390" s="4" t="s">
        <v>55</v>
      </c>
      <c r="C1390" s="13"/>
      <c r="D1390" s="13"/>
      <c r="E1390" s="14"/>
      <c r="F1390" s="11"/>
      <c r="G1390" s="11"/>
    </row>
    <row r="1391" spans="1:9" ht="72.599999999999994" thickBot="1" x14ac:dyDescent="0.35">
      <c r="A1391" s="35" t="s">
        <v>228</v>
      </c>
      <c r="B1391" s="1" t="s">
        <v>72</v>
      </c>
      <c r="C1391" s="16" t="s">
        <v>34</v>
      </c>
      <c r="D1391" s="16">
        <v>1</v>
      </c>
      <c r="E1391" s="14"/>
      <c r="F1391" s="11"/>
      <c r="G1391" s="11"/>
    </row>
    <row r="1392" spans="1:9" ht="30" thickTop="1" thickBot="1" x14ac:dyDescent="0.35">
      <c r="A1392" s="7" t="s">
        <v>19</v>
      </c>
      <c r="B1392" s="8" t="s">
        <v>20</v>
      </c>
      <c r="C1392" s="8" t="s">
        <v>17</v>
      </c>
      <c r="D1392" s="8" t="s">
        <v>21</v>
      </c>
      <c r="E1392" s="8" t="s">
        <v>22</v>
      </c>
      <c r="F1392" s="8" t="s">
        <v>23</v>
      </c>
      <c r="G1392" s="10" t="s">
        <v>24</v>
      </c>
    </row>
    <row r="1393" spans="1:7" ht="15" thickTop="1" x14ac:dyDescent="0.3">
      <c r="A1393" s="11"/>
      <c r="B1393" s="17" t="s">
        <v>25</v>
      </c>
      <c r="C1393" s="18"/>
      <c r="D1393" s="18"/>
      <c r="E1393" s="18"/>
      <c r="F1393" s="18"/>
      <c r="G1393" s="19"/>
    </row>
    <row r="1394" spans="1:7" ht="29.4" thickBot="1" x14ac:dyDescent="0.35">
      <c r="A1394" s="20" t="s">
        <v>26</v>
      </c>
      <c r="B1394" s="21" t="s">
        <v>37</v>
      </c>
      <c r="C1394" s="21" t="s">
        <v>27</v>
      </c>
      <c r="D1394" s="21">
        <v>3.4689999999999999</v>
      </c>
      <c r="E1394" s="22">
        <v>23.43</v>
      </c>
      <c r="F1394" s="23">
        <f>PRODUCT(D1394:E1394)</f>
        <v>81.278669999999991</v>
      </c>
      <c r="G1394" s="19"/>
    </row>
    <row r="1395" spans="1:7" ht="15.6" thickTop="1" thickBot="1" x14ac:dyDescent="0.35">
      <c r="A1395" s="24">
        <v>1</v>
      </c>
      <c r="B1395" s="39" t="s">
        <v>28</v>
      </c>
      <c r="C1395" s="40"/>
      <c r="D1395" s="40"/>
      <c r="E1395" s="41"/>
      <c r="F1395" s="25">
        <f>SUM(F1394:F1394)</f>
        <v>81.278669999999991</v>
      </c>
      <c r="G1395" s="26">
        <f>SUM(F1395/F1400)</f>
        <v>0.82815734989648038</v>
      </c>
    </row>
    <row r="1396" spans="1:7" ht="15.6" thickTop="1" thickBot="1" x14ac:dyDescent="0.35">
      <c r="A1396" s="27" t="s">
        <v>29</v>
      </c>
      <c r="B1396" s="39" t="s">
        <v>35</v>
      </c>
      <c r="C1396" s="40"/>
      <c r="D1396" s="40"/>
      <c r="E1396" s="41"/>
      <c r="F1396" s="28">
        <f>SUM(F1395)</f>
        <v>81.278669999999991</v>
      </c>
      <c r="G1396" s="2"/>
    </row>
    <row r="1397" spans="1:7" ht="15.6" thickTop="1" thickBot="1" x14ac:dyDescent="0.35">
      <c r="A1397" s="29">
        <v>2</v>
      </c>
      <c r="B1397" s="42" t="s">
        <v>30</v>
      </c>
      <c r="C1397" s="43"/>
      <c r="D1397" s="43"/>
      <c r="E1397" s="44"/>
      <c r="F1397" s="28">
        <f>SUM(F1396)*15%</f>
        <v>12.191800499999998</v>
      </c>
      <c r="G1397" s="26">
        <f>SUM(F1397/F1400)</f>
        <v>0.12422360248447205</v>
      </c>
    </row>
    <row r="1398" spans="1:7" ht="15.6" thickTop="1" thickBot="1" x14ac:dyDescent="0.35">
      <c r="A1398" s="27" t="s">
        <v>31</v>
      </c>
      <c r="B1398" s="39" t="s">
        <v>36</v>
      </c>
      <c r="C1398" s="40"/>
      <c r="D1398" s="40"/>
      <c r="E1398" s="41"/>
      <c r="F1398" s="30">
        <f>SUM(F1396:F1397)</f>
        <v>93.47047049999999</v>
      </c>
      <c r="G1398" s="14"/>
    </row>
    <row r="1399" spans="1:7" ht="15.6" thickTop="1" thickBot="1" x14ac:dyDescent="0.35">
      <c r="A1399" s="29">
        <v>3</v>
      </c>
      <c r="B1399" s="42" t="s">
        <v>70</v>
      </c>
      <c r="C1399" s="43"/>
      <c r="D1399" s="43"/>
      <c r="E1399" s="44"/>
      <c r="F1399" s="28">
        <f>SUM(F1398)*5%</f>
        <v>4.6735235249999993</v>
      </c>
      <c r="G1399" s="26">
        <f>SUM(F1399/F1400)</f>
        <v>4.7619047619047623E-2</v>
      </c>
    </row>
    <row r="1400" spans="1:7" ht="15.6" thickTop="1" thickBot="1" x14ac:dyDescent="0.35">
      <c r="A1400" s="27" t="s">
        <v>32</v>
      </c>
      <c r="B1400" s="39" t="s">
        <v>33</v>
      </c>
      <c r="C1400" s="40"/>
      <c r="D1400" s="40"/>
      <c r="E1400" s="41"/>
      <c r="F1400" s="30">
        <f>SUM(F1398+F1399)</f>
        <v>98.143994024999984</v>
      </c>
      <c r="G1400" s="31">
        <f>SUM(G1395,G1397,G1399)</f>
        <v>1</v>
      </c>
    </row>
    <row r="1401" spans="1:7" ht="15.6" thickTop="1" thickBot="1" x14ac:dyDescent="0.35"/>
    <row r="1402" spans="1:7" ht="30" thickTop="1" thickBot="1" x14ac:dyDescent="0.35">
      <c r="A1402" s="7" t="s">
        <v>15</v>
      </c>
      <c r="B1402" s="8" t="s">
        <v>16</v>
      </c>
      <c r="C1402" s="9" t="s">
        <v>17</v>
      </c>
      <c r="D1402" s="10" t="s">
        <v>18</v>
      </c>
      <c r="E1402" s="11"/>
      <c r="F1402" s="11"/>
      <c r="G1402" s="11"/>
    </row>
    <row r="1403" spans="1:7" ht="58.2" thickTop="1" x14ac:dyDescent="0.3">
      <c r="A1403" s="33" t="s">
        <v>226</v>
      </c>
      <c r="B1403" s="4" t="s">
        <v>55</v>
      </c>
      <c r="C1403" s="13"/>
      <c r="D1403" s="13"/>
      <c r="E1403" s="14"/>
      <c r="F1403" s="11"/>
      <c r="G1403" s="11"/>
    </row>
    <row r="1404" spans="1:7" ht="72.599999999999994" thickBot="1" x14ac:dyDescent="0.35">
      <c r="A1404" s="35" t="s">
        <v>229</v>
      </c>
      <c r="B1404" s="1" t="s">
        <v>73</v>
      </c>
      <c r="C1404" s="16" t="s">
        <v>34</v>
      </c>
      <c r="D1404" s="16">
        <v>1</v>
      </c>
      <c r="E1404" s="14"/>
      <c r="F1404" s="11"/>
      <c r="G1404" s="11"/>
    </row>
    <row r="1405" spans="1:7" ht="30" thickTop="1" thickBot="1" x14ac:dyDescent="0.35">
      <c r="A1405" s="7" t="s">
        <v>19</v>
      </c>
      <c r="B1405" s="8" t="s">
        <v>20</v>
      </c>
      <c r="C1405" s="8" t="s">
        <v>17</v>
      </c>
      <c r="D1405" s="8" t="s">
        <v>21</v>
      </c>
      <c r="E1405" s="8" t="s">
        <v>22</v>
      </c>
      <c r="F1405" s="8" t="s">
        <v>23</v>
      </c>
      <c r="G1405" s="10" t="s">
        <v>24</v>
      </c>
    </row>
    <row r="1406" spans="1:7" ht="15" thickTop="1" x14ac:dyDescent="0.3">
      <c r="A1406" s="11"/>
      <c r="B1406" s="17" t="s">
        <v>25</v>
      </c>
      <c r="C1406" s="18"/>
      <c r="D1406" s="18"/>
      <c r="E1406" s="18"/>
      <c r="F1406" s="18"/>
      <c r="G1406" s="19"/>
    </row>
    <row r="1407" spans="1:7" ht="29.4" thickBot="1" x14ac:dyDescent="0.35">
      <c r="A1407" s="20" t="s">
        <v>26</v>
      </c>
      <c r="B1407" s="21" t="s">
        <v>37</v>
      </c>
      <c r="C1407" s="21" t="s">
        <v>27</v>
      </c>
      <c r="D1407" s="21">
        <v>4.0759999999999996</v>
      </c>
      <c r="E1407" s="22">
        <v>23.43</v>
      </c>
      <c r="F1407" s="23">
        <f>PRODUCT(D1407:E1407)</f>
        <v>95.500679999999988</v>
      </c>
      <c r="G1407" s="19"/>
    </row>
    <row r="1408" spans="1:7" ht="15.6" thickTop="1" thickBot="1" x14ac:dyDescent="0.35">
      <c r="A1408" s="24">
        <v>1</v>
      </c>
      <c r="B1408" s="39" t="s">
        <v>28</v>
      </c>
      <c r="C1408" s="40"/>
      <c r="D1408" s="40"/>
      <c r="E1408" s="41"/>
      <c r="F1408" s="25">
        <f>SUM(F1407:F1407)</f>
        <v>95.500679999999988</v>
      </c>
      <c r="G1408" s="26">
        <f>SUM(F1408/F1412)</f>
        <v>0.86956521739130432</v>
      </c>
    </row>
    <row r="1409" spans="1:9" ht="15.6" thickTop="1" thickBot="1" x14ac:dyDescent="0.35">
      <c r="A1409" s="27" t="s">
        <v>29</v>
      </c>
      <c r="B1409" s="39" t="s">
        <v>35</v>
      </c>
      <c r="C1409" s="40"/>
      <c r="D1409" s="40"/>
      <c r="E1409" s="41"/>
      <c r="F1409" s="28">
        <f>SUM(F1408)</f>
        <v>95.500679999999988</v>
      </c>
      <c r="G1409" s="2"/>
    </row>
    <row r="1410" spans="1:9" ht="15.6" thickTop="1" thickBot="1" x14ac:dyDescent="0.35">
      <c r="A1410" s="29">
        <v>2</v>
      </c>
      <c r="B1410" s="42" t="s">
        <v>30</v>
      </c>
      <c r="C1410" s="43"/>
      <c r="D1410" s="43"/>
      <c r="E1410" s="44"/>
      <c r="F1410" s="28">
        <f>SUM(F1409)*15%</f>
        <v>14.325101999999998</v>
      </c>
      <c r="G1410" s="26">
        <f>SUM(F1410/F1412)</f>
        <v>0.13043478260869565</v>
      </c>
    </row>
    <row r="1411" spans="1:9" ht="15.6" thickTop="1" thickBot="1" x14ac:dyDescent="0.35">
      <c r="A1411" s="27" t="s">
        <v>31</v>
      </c>
      <c r="B1411" s="39" t="s">
        <v>36</v>
      </c>
      <c r="C1411" s="40"/>
      <c r="D1411" s="40"/>
      <c r="E1411" s="41"/>
      <c r="F1411" s="30">
        <f>SUM(F1409:F1410)</f>
        <v>109.82578199999999</v>
      </c>
      <c r="G1411" s="14"/>
    </row>
    <row r="1412" spans="1:9" ht="15.6" thickTop="1" thickBot="1" x14ac:dyDescent="0.35">
      <c r="A1412" s="27" t="s">
        <v>32</v>
      </c>
      <c r="B1412" s="39" t="s">
        <v>33</v>
      </c>
      <c r="C1412" s="40"/>
      <c r="D1412" s="40"/>
      <c r="E1412" s="41"/>
      <c r="F1412" s="30">
        <f>SUM(F1411)</f>
        <v>109.82578199999999</v>
      </c>
      <c r="G1412" s="31">
        <f>SUM(G1408,G1410)</f>
        <v>1</v>
      </c>
      <c r="I1412" s="38"/>
    </row>
    <row r="1413" spans="1:9" ht="15.6" thickTop="1" thickBot="1" x14ac:dyDescent="0.35"/>
    <row r="1414" spans="1:9" ht="30" thickTop="1" thickBot="1" x14ac:dyDescent="0.35">
      <c r="A1414" s="7" t="s">
        <v>15</v>
      </c>
      <c r="B1414" s="8" t="s">
        <v>16</v>
      </c>
      <c r="C1414" s="9" t="s">
        <v>17</v>
      </c>
      <c r="D1414" s="10" t="s">
        <v>18</v>
      </c>
      <c r="E1414" s="11"/>
      <c r="F1414" s="11"/>
      <c r="G1414" s="11"/>
    </row>
    <row r="1415" spans="1:9" ht="101.25" customHeight="1" thickTop="1" x14ac:dyDescent="0.3">
      <c r="A1415" s="33" t="s">
        <v>226</v>
      </c>
      <c r="B1415" s="4" t="s">
        <v>55</v>
      </c>
      <c r="C1415" s="13"/>
      <c r="D1415" s="13"/>
      <c r="E1415" s="14"/>
      <c r="F1415" s="11"/>
      <c r="G1415" s="11"/>
    </row>
    <row r="1416" spans="1:9" ht="72.599999999999994" thickBot="1" x14ac:dyDescent="0.35">
      <c r="A1416" s="35" t="s">
        <v>230</v>
      </c>
      <c r="B1416" s="1" t="s">
        <v>74</v>
      </c>
      <c r="C1416" s="16" t="s">
        <v>34</v>
      </c>
      <c r="D1416" s="16">
        <v>1</v>
      </c>
      <c r="E1416" s="14"/>
      <c r="F1416" s="11"/>
      <c r="G1416" s="11"/>
    </row>
    <row r="1417" spans="1:9" ht="30" thickTop="1" thickBot="1" x14ac:dyDescent="0.35">
      <c r="A1417" s="7" t="s">
        <v>19</v>
      </c>
      <c r="B1417" s="8" t="s">
        <v>20</v>
      </c>
      <c r="C1417" s="8" t="s">
        <v>17</v>
      </c>
      <c r="D1417" s="8" t="s">
        <v>21</v>
      </c>
      <c r="E1417" s="8" t="s">
        <v>22</v>
      </c>
      <c r="F1417" s="8" t="s">
        <v>23</v>
      </c>
      <c r="G1417" s="10" t="s">
        <v>24</v>
      </c>
    </row>
    <row r="1418" spans="1:9" ht="15" thickTop="1" x14ac:dyDescent="0.3">
      <c r="A1418" s="11"/>
      <c r="B1418" s="17" t="s">
        <v>25</v>
      </c>
      <c r="C1418" s="18"/>
      <c r="D1418" s="18"/>
      <c r="E1418" s="18"/>
      <c r="F1418" s="18"/>
      <c r="G1418" s="19"/>
    </row>
    <row r="1419" spans="1:9" ht="29.4" thickBot="1" x14ac:dyDescent="0.35">
      <c r="A1419" s="20" t="s">
        <v>26</v>
      </c>
      <c r="B1419" s="21" t="s">
        <v>37</v>
      </c>
      <c r="C1419" s="21" t="s">
        <v>27</v>
      </c>
      <c r="D1419" s="21">
        <v>4.0759999999999996</v>
      </c>
      <c r="E1419" s="22">
        <v>23.43</v>
      </c>
      <c r="F1419" s="23">
        <f>PRODUCT(D1419:E1419)</f>
        <v>95.500679999999988</v>
      </c>
      <c r="G1419" s="19"/>
    </row>
    <row r="1420" spans="1:9" ht="15.6" thickTop="1" thickBot="1" x14ac:dyDescent="0.35">
      <c r="A1420" s="24">
        <v>1</v>
      </c>
      <c r="B1420" s="39" t="s">
        <v>28</v>
      </c>
      <c r="C1420" s="40"/>
      <c r="D1420" s="40"/>
      <c r="E1420" s="41"/>
      <c r="F1420" s="25">
        <f>SUM(F1419:F1419)</f>
        <v>95.500679999999988</v>
      </c>
      <c r="G1420" s="26">
        <f>SUM(F1420/F1425)</f>
        <v>0.82815734989648027</v>
      </c>
    </row>
    <row r="1421" spans="1:9" ht="15.6" thickTop="1" thickBot="1" x14ac:dyDescent="0.35">
      <c r="A1421" s="27" t="s">
        <v>29</v>
      </c>
      <c r="B1421" s="39" t="s">
        <v>35</v>
      </c>
      <c r="C1421" s="40"/>
      <c r="D1421" s="40"/>
      <c r="E1421" s="41"/>
      <c r="F1421" s="28">
        <f>SUM(F1420)</f>
        <v>95.500679999999988</v>
      </c>
      <c r="G1421" s="2"/>
    </row>
    <row r="1422" spans="1:9" ht="15.6" thickTop="1" thickBot="1" x14ac:dyDescent="0.35">
      <c r="A1422" s="29">
        <v>2</v>
      </c>
      <c r="B1422" s="42" t="s">
        <v>30</v>
      </c>
      <c r="C1422" s="43"/>
      <c r="D1422" s="43"/>
      <c r="E1422" s="44"/>
      <c r="F1422" s="28">
        <f>SUM(F1421)*15%</f>
        <v>14.325101999999998</v>
      </c>
      <c r="G1422" s="26">
        <f>SUM(F1422/F1425)</f>
        <v>0.12422360248447203</v>
      </c>
    </row>
    <row r="1423" spans="1:9" ht="15.6" thickTop="1" thickBot="1" x14ac:dyDescent="0.35">
      <c r="A1423" s="27" t="s">
        <v>31</v>
      </c>
      <c r="B1423" s="39" t="s">
        <v>36</v>
      </c>
      <c r="C1423" s="40"/>
      <c r="D1423" s="40"/>
      <c r="E1423" s="41"/>
      <c r="F1423" s="30">
        <f>SUM(F1421:F1422)</f>
        <v>109.82578199999999</v>
      </c>
      <c r="G1423" s="14"/>
    </row>
    <row r="1424" spans="1:9" ht="15.6" thickTop="1" thickBot="1" x14ac:dyDescent="0.35">
      <c r="A1424" s="29">
        <v>3</v>
      </c>
      <c r="B1424" s="42" t="s">
        <v>70</v>
      </c>
      <c r="C1424" s="43"/>
      <c r="D1424" s="43"/>
      <c r="E1424" s="44"/>
      <c r="F1424" s="28">
        <f>SUM(F1423)*5%</f>
        <v>5.4912890999999995</v>
      </c>
      <c r="G1424" s="26">
        <f>SUM(F1424/F1425)</f>
        <v>4.7619047619047616E-2</v>
      </c>
    </row>
    <row r="1425" spans="1:9" ht="15.6" thickTop="1" thickBot="1" x14ac:dyDescent="0.35">
      <c r="A1425" s="27" t="s">
        <v>32</v>
      </c>
      <c r="B1425" s="39" t="s">
        <v>33</v>
      </c>
      <c r="C1425" s="40"/>
      <c r="D1425" s="40"/>
      <c r="E1425" s="41"/>
      <c r="F1425" s="30">
        <f>SUM(F1423+F1424)</f>
        <v>115.31707109999999</v>
      </c>
      <c r="G1425" s="31">
        <f>SUM(G1420,G1422,G1424)</f>
        <v>1</v>
      </c>
    </row>
    <row r="1426" spans="1:9" ht="15" thickTop="1" x14ac:dyDescent="0.3"/>
    <row r="1427" spans="1:9" x14ac:dyDescent="0.3">
      <c r="A1427" s="45" t="s">
        <v>231</v>
      </c>
      <c r="B1427" s="45"/>
      <c r="C1427" s="45"/>
      <c r="D1427" s="45"/>
      <c r="E1427" s="45"/>
      <c r="F1427" s="45"/>
      <c r="G1427" s="45"/>
    </row>
    <row r="1428" spans="1:9" ht="15" thickBot="1" x14ac:dyDescent="0.35"/>
    <row r="1429" spans="1:9" ht="30" thickTop="1" thickBot="1" x14ac:dyDescent="0.35">
      <c r="A1429" s="7" t="s">
        <v>15</v>
      </c>
      <c r="B1429" s="8" t="s">
        <v>16</v>
      </c>
      <c r="C1429" s="9" t="s">
        <v>17</v>
      </c>
      <c r="D1429" s="10" t="s">
        <v>18</v>
      </c>
      <c r="E1429" s="11"/>
      <c r="F1429" s="11"/>
      <c r="G1429" s="11"/>
    </row>
    <row r="1430" spans="1:9" ht="15" thickTop="1" x14ac:dyDescent="0.3">
      <c r="A1430" s="33" t="s">
        <v>232</v>
      </c>
      <c r="B1430" s="4" t="s">
        <v>6</v>
      </c>
      <c r="C1430" s="13"/>
      <c r="D1430" s="13"/>
      <c r="E1430" s="14"/>
      <c r="F1430" s="11"/>
      <c r="G1430" s="11"/>
    </row>
    <row r="1431" spans="1:9" ht="72.599999999999994" thickBot="1" x14ac:dyDescent="0.35">
      <c r="A1431" s="35" t="s">
        <v>233</v>
      </c>
      <c r="B1431" s="1" t="s">
        <v>71</v>
      </c>
      <c r="C1431" s="16" t="s">
        <v>34</v>
      </c>
      <c r="D1431" s="16">
        <v>1</v>
      </c>
      <c r="E1431" s="14"/>
      <c r="F1431" s="11"/>
      <c r="G1431" s="11"/>
    </row>
    <row r="1432" spans="1:9" ht="30" thickTop="1" thickBot="1" x14ac:dyDescent="0.35">
      <c r="A1432" s="7" t="s">
        <v>19</v>
      </c>
      <c r="B1432" s="8" t="s">
        <v>20</v>
      </c>
      <c r="C1432" s="8" t="s">
        <v>17</v>
      </c>
      <c r="D1432" s="8" t="s">
        <v>21</v>
      </c>
      <c r="E1432" s="8" t="s">
        <v>22</v>
      </c>
      <c r="F1432" s="8" t="s">
        <v>23</v>
      </c>
      <c r="G1432" s="10" t="s">
        <v>24</v>
      </c>
    </row>
    <row r="1433" spans="1:9" ht="15" thickTop="1" x14ac:dyDescent="0.3">
      <c r="A1433" s="11"/>
      <c r="B1433" s="17" t="s">
        <v>25</v>
      </c>
      <c r="C1433" s="18"/>
      <c r="D1433" s="18"/>
      <c r="E1433" s="18"/>
      <c r="F1433" s="18"/>
      <c r="G1433" s="19"/>
    </row>
    <row r="1434" spans="1:9" ht="29.4" thickBot="1" x14ac:dyDescent="0.35">
      <c r="A1434" s="20" t="s">
        <v>26</v>
      </c>
      <c r="B1434" s="21" t="s">
        <v>37</v>
      </c>
      <c r="C1434" s="21" t="s">
        <v>27</v>
      </c>
      <c r="D1434" s="21">
        <v>4.8010000000000002</v>
      </c>
      <c r="E1434" s="22">
        <v>23.43</v>
      </c>
      <c r="F1434" s="23">
        <f>PRODUCT(D1434:E1434)</f>
        <v>112.48743</v>
      </c>
      <c r="G1434" s="19"/>
    </row>
    <row r="1435" spans="1:9" ht="15.6" thickTop="1" thickBot="1" x14ac:dyDescent="0.35">
      <c r="A1435" s="24">
        <v>1</v>
      </c>
      <c r="B1435" s="39" t="s">
        <v>28</v>
      </c>
      <c r="C1435" s="40"/>
      <c r="D1435" s="40"/>
      <c r="E1435" s="41"/>
      <c r="F1435" s="25">
        <f>SUM(F1434:F1434)</f>
        <v>112.48743</v>
      </c>
      <c r="G1435" s="26">
        <f>SUM(F1435/F1439)</f>
        <v>0.86956521739130432</v>
      </c>
    </row>
    <row r="1436" spans="1:9" ht="15.6" thickTop="1" thickBot="1" x14ac:dyDescent="0.35">
      <c r="A1436" s="27" t="s">
        <v>29</v>
      </c>
      <c r="B1436" s="39" t="s">
        <v>35</v>
      </c>
      <c r="C1436" s="40"/>
      <c r="D1436" s="40"/>
      <c r="E1436" s="41"/>
      <c r="F1436" s="28">
        <f>SUM(F1435)</f>
        <v>112.48743</v>
      </c>
      <c r="G1436" s="2"/>
    </row>
    <row r="1437" spans="1:9" ht="15.6" thickTop="1" thickBot="1" x14ac:dyDescent="0.35">
      <c r="A1437" s="29">
        <v>2</v>
      </c>
      <c r="B1437" s="42" t="s">
        <v>30</v>
      </c>
      <c r="C1437" s="43"/>
      <c r="D1437" s="43"/>
      <c r="E1437" s="44"/>
      <c r="F1437" s="28">
        <f>SUM(F1436)*15%</f>
        <v>16.8731145</v>
      </c>
      <c r="G1437" s="26">
        <f>SUM(F1437/F1439)</f>
        <v>0.13043478260869565</v>
      </c>
    </row>
    <row r="1438" spans="1:9" ht="15.6" thickTop="1" thickBot="1" x14ac:dyDescent="0.35">
      <c r="A1438" s="27" t="s">
        <v>31</v>
      </c>
      <c r="B1438" s="39" t="s">
        <v>36</v>
      </c>
      <c r="C1438" s="40"/>
      <c r="D1438" s="40"/>
      <c r="E1438" s="41"/>
      <c r="F1438" s="30">
        <f>SUM(F1436:F1437)</f>
        <v>129.3605445</v>
      </c>
      <c r="G1438" s="14"/>
    </row>
    <row r="1439" spans="1:9" ht="15.6" thickTop="1" thickBot="1" x14ac:dyDescent="0.35">
      <c r="A1439" s="27" t="s">
        <v>32</v>
      </c>
      <c r="B1439" s="39" t="s">
        <v>33</v>
      </c>
      <c r="C1439" s="40"/>
      <c r="D1439" s="40"/>
      <c r="E1439" s="41"/>
      <c r="F1439" s="30">
        <f>SUM(F1438)</f>
        <v>129.3605445</v>
      </c>
      <c r="G1439" s="31">
        <f>SUM(G1435,G1437)</f>
        <v>1</v>
      </c>
      <c r="I1439" s="38"/>
    </row>
    <row r="1440" spans="1:9" ht="15.6" thickTop="1" thickBot="1" x14ac:dyDescent="0.35"/>
    <row r="1441" spans="1:7" ht="30" thickTop="1" thickBot="1" x14ac:dyDescent="0.35">
      <c r="A1441" s="7" t="s">
        <v>15</v>
      </c>
      <c r="B1441" s="8" t="s">
        <v>16</v>
      </c>
      <c r="C1441" s="9" t="s">
        <v>17</v>
      </c>
      <c r="D1441" s="10" t="s">
        <v>18</v>
      </c>
      <c r="E1441" s="11"/>
      <c r="F1441" s="11"/>
      <c r="G1441" s="11"/>
    </row>
    <row r="1442" spans="1:7" ht="15" thickTop="1" x14ac:dyDescent="0.3">
      <c r="A1442" s="33" t="s">
        <v>232</v>
      </c>
      <c r="B1442" s="4" t="s">
        <v>6</v>
      </c>
      <c r="C1442" s="13"/>
      <c r="D1442" s="13"/>
      <c r="E1442" s="14"/>
      <c r="F1442" s="11"/>
      <c r="G1442" s="11"/>
    </row>
    <row r="1443" spans="1:7" ht="72.599999999999994" thickBot="1" x14ac:dyDescent="0.35">
      <c r="A1443" s="35" t="s">
        <v>234</v>
      </c>
      <c r="B1443" s="1" t="s">
        <v>72</v>
      </c>
      <c r="C1443" s="16" t="s">
        <v>34</v>
      </c>
      <c r="D1443" s="16">
        <v>1</v>
      </c>
      <c r="E1443" s="14"/>
      <c r="F1443" s="11"/>
      <c r="G1443" s="11"/>
    </row>
    <row r="1444" spans="1:7" ht="30" thickTop="1" thickBot="1" x14ac:dyDescent="0.35">
      <c r="A1444" s="7" t="s">
        <v>19</v>
      </c>
      <c r="B1444" s="8" t="s">
        <v>20</v>
      </c>
      <c r="C1444" s="8" t="s">
        <v>17</v>
      </c>
      <c r="D1444" s="8" t="s">
        <v>21</v>
      </c>
      <c r="E1444" s="8" t="s">
        <v>22</v>
      </c>
      <c r="F1444" s="8" t="s">
        <v>23</v>
      </c>
      <c r="G1444" s="10" t="s">
        <v>24</v>
      </c>
    </row>
    <row r="1445" spans="1:7" ht="15" thickTop="1" x14ac:dyDescent="0.3">
      <c r="A1445" s="11"/>
      <c r="B1445" s="17" t="s">
        <v>25</v>
      </c>
      <c r="C1445" s="18"/>
      <c r="D1445" s="18"/>
      <c r="E1445" s="18"/>
      <c r="F1445" s="18"/>
      <c r="G1445" s="19"/>
    </row>
    <row r="1446" spans="1:7" ht="29.4" thickBot="1" x14ac:dyDescent="0.35">
      <c r="A1446" s="20" t="s">
        <v>26</v>
      </c>
      <c r="B1446" s="21" t="s">
        <v>37</v>
      </c>
      <c r="C1446" s="21" t="s">
        <v>27</v>
      </c>
      <c r="D1446" s="21">
        <v>4.8010000000000002</v>
      </c>
      <c r="E1446" s="22">
        <v>23.43</v>
      </c>
      <c r="F1446" s="23">
        <f>PRODUCT(D1446:E1446)</f>
        <v>112.48743</v>
      </c>
      <c r="G1446" s="19"/>
    </row>
    <row r="1447" spans="1:7" ht="15.6" thickTop="1" thickBot="1" x14ac:dyDescent="0.35">
      <c r="A1447" s="24">
        <v>1</v>
      </c>
      <c r="B1447" s="39" t="s">
        <v>28</v>
      </c>
      <c r="C1447" s="40"/>
      <c r="D1447" s="40"/>
      <c r="E1447" s="41"/>
      <c r="F1447" s="25">
        <f>SUM(F1446:F1446)</f>
        <v>112.48743</v>
      </c>
      <c r="G1447" s="26">
        <f>SUM(F1447/F1452)</f>
        <v>0.82815734989648027</v>
      </c>
    </row>
    <row r="1448" spans="1:7" ht="15.6" thickTop="1" thickBot="1" x14ac:dyDescent="0.35">
      <c r="A1448" s="27" t="s">
        <v>29</v>
      </c>
      <c r="B1448" s="39" t="s">
        <v>35</v>
      </c>
      <c r="C1448" s="40"/>
      <c r="D1448" s="40"/>
      <c r="E1448" s="41"/>
      <c r="F1448" s="28">
        <f>SUM(F1447)</f>
        <v>112.48743</v>
      </c>
      <c r="G1448" s="2"/>
    </row>
    <row r="1449" spans="1:7" ht="15.6" thickTop="1" thickBot="1" x14ac:dyDescent="0.35">
      <c r="A1449" s="29">
        <v>2</v>
      </c>
      <c r="B1449" s="42" t="s">
        <v>30</v>
      </c>
      <c r="C1449" s="43"/>
      <c r="D1449" s="43"/>
      <c r="E1449" s="44"/>
      <c r="F1449" s="28">
        <f>SUM(F1448)*15%</f>
        <v>16.8731145</v>
      </c>
      <c r="G1449" s="26">
        <f>SUM(F1449/F1452)</f>
        <v>0.12422360248447203</v>
      </c>
    </row>
    <row r="1450" spans="1:7" ht="15.6" thickTop="1" thickBot="1" x14ac:dyDescent="0.35">
      <c r="A1450" s="27" t="s">
        <v>31</v>
      </c>
      <c r="B1450" s="39" t="s">
        <v>36</v>
      </c>
      <c r="C1450" s="40"/>
      <c r="D1450" s="40"/>
      <c r="E1450" s="41"/>
      <c r="F1450" s="30">
        <f>SUM(F1448:F1449)</f>
        <v>129.3605445</v>
      </c>
      <c r="G1450" s="14"/>
    </row>
    <row r="1451" spans="1:7" ht="15.6" thickTop="1" thickBot="1" x14ac:dyDescent="0.35">
      <c r="A1451" s="29">
        <v>3</v>
      </c>
      <c r="B1451" s="42" t="s">
        <v>70</v>
      </c>
      <c r="C1451" s="43"/>
      <c r="D1451" s="43"/>
      <c r="E1451" s="44"/>
      <c r="F1451" s="28">
        <f>SUM(F1450)*5%</f>
        <v>6.4680272250000002</v>
      </c>
      <c r="G1451" s="26">
        <f>SUM(F1451/F1452)</f>
        <v>4.7619047619047616E-2</v>
      </c>
    </row>
    <row r="1452" spans="1:7" ht="15.6" thickTop="1" thickBot="1" x14ac:dyDescent="0.35">
      <c r="A1452" s="27" t="s">
        <v>32</v>
      </c>
      <c r="B1452" s="39" t="s">
        <v>33</v>
      </c>
      <c r="C1452" s="40"/>
      <c r="D1452" s="40"/>
      <c r="E1452" s="41"/>
      <c r="F1452" s="30">
        <f>SUM(F1450+F1451)</f>
        <v>135.82857172500002</v>
      </c>
      <c r="G1452" s="31">
        <f>SUM(G1447,G1449,G1451)</f>
        <v>1</v>
      </c>
    </row>
    <row r="1453" spans="1:7" ht="15.6" thickTop="1" thickBot="1" x14ac:dyDescent="0.35"/>
    <row r="1454" spans="1:7" ht="30" thickTop="1" thickBot="1" x14ac:dyDescent="0.35">
      <c r="A1454" s="7" t="s">
        <v>15</v>
      </c>
      <c r="B1454" s="8" t="s">
        <v>16</v>
      </c>
      <c r="C1454" s="9" t="s">
        <v>17</v>
      </c>
      <c r="D1454" s="10" t="s">
        <v>18</v>
      </c>
      <c r="E1454" s="11"/>
      <c r="F1454" s="11"/>
      <c r="G1454" s="11"/>
    </row>
    <row r="1455" spans="1:7" ht="15" thickTop="1" x14ac:dyDescent="0.3">
      <c r="A1455" s="33" t="s">
        <v>232</v>
      </c>
      <c r="B1455" s="4" t="s">
        <v>6</v>
      </c>
      <c r="C1455" s="13"/>
      <c r="D1455" s="13"/>
      <c r="E1455" s="14"/>
      <c r="F1455" s="11"/>
      <c r="G1455" s="11"/>
    </row>
    <row r="1456" spans="1:7" ht="72.599999999999994" thickBot="1" x14ac:dyDescent="0.35">
      <c r="A1456" s="35" t="s">
        <v>235</v>
      </c>
      <c r="B1456" s="1" t="s">
        <v>73</v>
      </c>
      <c r="C1456" s="16" t="s">
        <v>34</v>
      </c>
      <c r="D1456" s="16">
        <v>1</v>
      </c>
      <c r="E1456" s="14"/>
      <c r="F1456" s="11"/>
      <c r="G1456" s="11"/>
    </row>
    <row r="1457" spans="1:9" ht="30" thickTop="1" thickBot="1" x14ac:dyDescent="0.35">
      <c r="A1457" s="7" t="s">
        <v>19</v>
      </c>
      <c r="B1457" s="8" t="s">
        <v>20</v>
      </c>
      <c r="C1457" s="8" t="s">
        <v>17</v>
      </c>
      <c r="D1457" s="8" t="s">
        <v>21</v>
      </c>
      <c r="E1457" s="8" t="s">
        <v>22</v>
      </c>
      <c r="F1457" s="8" t="s">
        <v>23</v>
      </c>
      <c r="G1457" s="10" t="s">
        <v>24</v>
      </c>
    </row>
    <row r="1458" spans="1:9" ht="15" thickTop="1" x14ac:dyDescent="0.3">
      <c r="A1458" s="11"/>
      <c r="B1458" s="17" t="s">
        <v>25</v>
      </c>
      <c r="C1458" s="18"/>
      <c r="D1458" s="18"/>
      <c r="E1458" s="18"/>
      <c r="F1458" s="18"/>
      <c r="G1458" s="19"/>
    </row>
    <row r="1459" spans="1:9" ht="29.4" thickBot="1" x14ac:dyDescent="0.35">
      <c r="A1459" s="20" t="s">
        <v>26</v>
      </c>
      <c r="B1459" s="21" t="s">
        <v>37</v>
      </c>
      <c r="C1459" s="21" t="s">
        <v>27</v>
      </c>
      <c r="D1459" s="21">
        <v>5.6820000000000004</v>
      </c>
      <c r="E1459" s="22">
        <v>23.43</v>
      </c>
      <c r="F1459" s="23">
        <f>PRODUCT(D1459:E1459)</f>
        <v>133.12926000000002</v>
      </c>
      <c r="G1459" s="19"/>
    </row>
    <row r="1460" spans="1:9" ht="15.6" thickTop="1" thickBot="1" x14ac:dyDescent="0.35">
      <c r="A1460" s="24">
        <v>1</v>
      </c>
      <c r="B1460" s="39" t="s">
        <v>28</v>
      </c>
      <c r="C1460" s="40"/>
      <c r="D1460" s="40"/>
      <c r="E1460" s="41"/>
      <c r="F1460" s="25">
        <f>SUM(F1459:F1459)</f>
        <v>133.12926000000002</v>
      </c>
      <c r="G1460" s="26">
        <f>SUM(F1460/F1464)</f>
        <v>0.86956521739130432</v>
      </c>
    </row>
    <row r="1461" spans="1:9" ht="15.6" thickTop="1" thickBot="1" x14ac:dyDescent="0.35">
      <c r="A1461" s="27" t="s">
        <v>29</v>
      </c>
      <c r="B1461" s="39" t="s">
        <v>35</v>
      </c>
      <c r="C1461" s="40"/>
      <c r="D1461" s="40"/>
      <c r="E1461" s="41"/>
      <c r="F1461" s="28">
        <f>SUM(F1460)</f>
        <v>133.12926000000002</v>
      </c>
      <c r="G1461" s="2"/>
    </row>
    <row r="1462" spans="1:9" ht="15.6" thickTop="1" thickBot="1" x14ac:dyDescent="0.35">
      <c r="A1462" s="29">
        <v>2</v>
      </c>
      <c r="B1462" s="42" t="s">
        <v>30</v>
      </c>
      <c r="C1462" s="43"/>
      <c r="D1462" s="43"/>
      <c r="E1462" s="44"/>
      <c r="F1462" s="28">
        <f>SUM(F1461)*15%</f>
        <v>19.969389000000003</v>
      </c>
      <c r="G1462" s="26">
        <f>SUM(F1462/F1464)</f>
        <v>0.13043478260869565</v>
      </c>
    </row>
    <row r="1463" spans="1:9" ht="15.6" thickTop="1" thickBot="1" x14ac:dyDescent="0.35">
      <c r="A1463" s="27" t="s">
        <v>31</v>
      </c>
      <c r="B1463" s="39" t="s">
        <v>36</v>
      </c>
      <c r="C1463" s="40"/>
      <c r="D1463" s="40"/>
      <c r="E1463" s="41"/>
      <c r="F1463" s="30">
        <f>SUM(F1461:F1462)</f>
        <v>153.09864900000002</v>
      </c>
      <c r="G1463" s="14"/>
    </row>
    <row r="1464" spans="1:9" ht="15.6" thickTop="1" thickBot="1" x14ac:dyDescent="0.35">
      <c r="A1464" s="27" t="s">
        <v>32</v>
      </c>
      <c r="B1464" s="39" t="s">
        <v>33</v>
      </c>
      <c r="C1464" s="40"/>
      <c r="D1464" s="40"/>
      <c r="E1464" s="41"/>
      <c r="F1464" s="30">
        <f>SUM(F1463)</f>
        <v>153.09864900000002</v>
      </c>
      <c r="G1464" s="31">
        <f>SUM(G1460,G1462)</f>
        <v>1</v>
      </c>
      <c r="I1464" s="38"/>
    </row>
    <row r="1465" spans="1:9" ht="15.6" thickTop="1" thickBot="1" x14ac:dyDescent="0.35"/>
    <row r="1466" spans="1:9" ht="30" thickTop="1" thickBot="1" x14ac:dyDescent="0.35">
      <c r="A1466" s="7" t="s">
        <v>15</v>
      </c>
      <c r="B1466" s="8" t="s">
        <v>16</v>
      </c>
      <c r="C1466" s="9" t="s">
        <v>17</v>
      </c>
      <c r="D1466" s="10" t="s">
        <v>18</v>
      </c>
      <c r="E1466" s="11"/>
      <c r="F1466" s="11"/>
      <c r="G1466" s="11"/>
    </row>
    <row r="1467" spans="1:9" ht="15" thickTop="1" x14ac:dyDescent="0.3">
      <c r="A1467" s="33" t="s">
        <v>232</v>
      </c>
      <c r="B1467" s="4" t="s">
        <v>6</v>
      </c>
      <c r="C1467" s="13"/>
      <c r="D1467" s="13"/>
      <c r="E1467" s="14"/>
      <c r="F1467" s="11"/>
      <c r="G1467" s="11"/>
    </row>
    <row r="1468" spans="1:9" ht="72.599999999999994" thickBot="1" x14ac:dyDescent="0.35">
      <c r="A1468" s="35" t="s">
        <v>236</v>
      </c>
      <c r="B1468" s="1" t="s">
        <v>74</v>
      </c>
      <c r="C1468" s="16" t="s">
        <v>34</v>
      </c>
      <c r="D1468" s="16">
        <v>1</v>
      </c>
      <c r="E1468" s="14"/>
      <c r="F1468" s="11"/>
      <c r="G1468" s="11"/>
    </row>
    <row r="1469" spans="1:9" ht="30" thickTop="1" thickBot="1" x14ac:dyDescent="0.35">
      <c r="A1469" s="7" t="s">
        <v>19</v>
      </c>
      <c r="B1469" s="8" t="s">
        <v>20</v>
      </c>
      <c r="C1469" s="8" t="s">
        <v>17</v>
      </c>
      <c r="D1469" s="8" t="s">
        <v>21</v>
      </c>
      <c r="E1469" s="8" t="s">
        <v>22</v>
      </c>
      <c r="F1469" s="8" t="s">
        <v>23</v>
      </c>
      <c r="G1469" s="10" t="s">
        <v>24</v>
      </c>
    </row>
    <row r="1470" spans="1:9" ht="15" thickTop="1" x14ac:dyDescent="0.3">
      <c r="A1470" s="11"/>
      <c r="B1470" s="17" t="s">
        <v>25</v>
      </c>
      <c r="C1470" s="18"/>
      <c r="D1470" s="18"/>
      <c r="E1470" s="18"/>
      <c r="F1470" s="18"/>
      <c r="G1470" s="19"/>
    </row>
    <row r="1471" spans="1:9" ht="29.4" thickBot="1" x14ac:dyDescent="0.35">
      <c r="A1471" s="20" t="s">
        <v>26</v>
      </c>
      <c r="B1471" s="21" t="s">
        <v>37</v>
      </c>
      <c r="C1471" s="21" t="s">
        <v>27</v>
      </c>
      <c r="D1471" s="21">
        <v>5.6820000000000004</v>
      </c>
      <c r="E1471" s="22">
        <v>23.43</v>
      </c>
      <c r="F1471" s="23">
        <f>PRODUCT(D1471:E1471)</f>
        <v>133.12926000000002</v>
      </c>
      <c r="G1471" s="19"/>
    </row>
    <row r="1472" spans="1:9" ht="15.6" thickTop="1" thickBot="1" x14ac:dyDescent="0.35">
      <c r="A1472" s="24">
        <v>1</v>
      </c>
      <c r="B1472" s="39" t="s">
        <v>28</v>
      </c>
      <c r="C1472" s="40"/>
      <c r="D1472" s="40"/>
      <c r="E1472" s="41"/>
      <c r="F1472" s="25">
        <f>SUM(F1471:F1471)</f>
        <v>133.12926000000002</v>
      </c>
      <c r="G1472" s="26">
        <f>SUM(F1472/F1477)</f>
        <v>0.82815734989648038</v>
      </c>
    </row>
    <row r="1473" spans="1:7" ht="15.6" thickTop="1" thickBot="1" x14ac:dyDescent="0.35">
      <c r="A1473" s="27" t="s">
        <v>29</v>
      </c>
      <c r="B1473" s="39" t="s">
        <v>35</v>
      </c>
      <c r="C1473" s="40"/>
      <c r="D1473" s="40"/>
      <c r="E1473" s="41"/>
      <c r="F1473" s="28">
        <f>SUM(F1472)</f>
        <v>133.12926000000002</v>
      </c>
      <c r="G1473" s="2"/>
    </row>
    <row r="1474" spans="1:7" ht="15.6" thickTop="1" thickBot="1" x14ac:dyDescent="0.35">
      <c r="A1474" s="29">
        <v>2</v>
      </c>
      <c r="B1474" s="42" t="s">
        <v>30</v>
      </c>
      <c r="C1474" s="43"/>
      <c r="D1474" s="43"/>
      <c r="E1474" s="44"/>
      <c r="F1474" s="28">
        <f>SUM(F1473)*15%</f>
        <v>19.969389000000003</v>
      </c>
      <c r="G1474" s="26">
        <f>SUM(F1474/F1477)</f>
        <v>0.12422360248447206</v>
      </c>
    </row>
    <row r="1475" spans="1:7" ht="15.6" thickTop="1" thickBot="1" x14ac:dyDescent="0.35">
      <c r="A1475" s="27" t="s">
        <v>31</v>
      </c>
      <c r="B1475" s="39" t="s">
        <v>36</v>
      </c>
      <c r="C1475" s="40"/>
      <c r="D1475" s="40"/>
      <c r="E1475" s="41"/>
      <c r="F1475" s="30">
        <f>SUM(F1473:F1474)</f>
        <v>153.09864900000002</v>
      </c>
      <c r="G1475" s="14"/>
    </row>
    <row r="1476" spans="1:7" ht="15.6" thickTop="1" thickBot="1" x14ac:dyDescent="0.35">
      <c r="A1476" s="29">
        <v>3</v>
      </c>
      <c r="B1476" s="42" t="s">
        <v>70</v>
      </c>
      <c r="C1476" s="43"/>
      <c r="D1476" s="43"/>
      <c r="E1476" s="44"/>
      <c r="F1476" s="28">
        <f>SUM(F1475)*5%</f>
        <v>7.6549324500000013</v>
      </c>
      <c r="G1476" s="26">
        <f>SUM(F1476/F1477)</f>
        <v>4.7619047619047623E-2</v>
      </c>
    </row>
    <row r="1477" spans="1:7" ht="15.6" thickTop="1" thickBot="1" x14ac:dyDescent="0.35">
      <c r="A1477" s="27" t="s">
        <v>32</v>
      </c>
      <c r="B1477" s="39" t="s">
        <v>33</v>
      </c>
      <c r="C1477" s="40"/>
      <c r="D1477" s="40"/>
      <c r="E1477" s="41"/>
      <c r="F1477" s="30">
        <f>SUM(F1475+F1476)</f>
        <v>160.75358145000001</v>
      </c>
      <c r="G1477" s="31">
        <f>SUM(G1472,G1474,G1476)</f>
        <v>1</v>
      </c>
    </row>
    <row r="1478" spans="1:7" ht="15.6" thickTop="1" thickBot="1" x14ac:dyDescent="0.35"/>
    <row r="1479" spans="1:7" ht="30" thickTop="1" thickBot="1" x14ac:dyDescent="0.35">
      <c r="A1479" s="7" t="s">
        <v>15</v>
      </c>
      <c r="B1479" s="8" t="s">
        <v>16</v>
      </c>
      <c r="C1479" s="9" t="s">
        <v>17</v>
      </c>
      <c r="D1479" s="10" t="s">
        <v>18</v>
      </c>
      <c r="E1479" s="11"/>
      <c r="F1479" s="11"/>
      <c r="G1479" s="11"/>
    </row>
    <row r="1480" spans="1:7" ht="29.4" thickTop="1" x14ac:dyDescent="0.3">
      <c r="A1480" s="33" t="s">
        <v>237</v>
      </c>
      <c r="B1480" s="14" t="s">
        <v>7</v>
      </c>
      <c r="C1480" s="13"/>
      <c r="D1480" s="13"/>
      <c r="E1480" s="14"/>
      <c r="F1480" s="11"/>
      <c r="G1480" s="11"/>
    </row>
    <row r="1481" spans="1:7" ht="72.599999999999994" thickBot="1" x14ac:dyDescent="0.35">
      <c r="A1481" s="35" t="s">
        <v>238</v>
      </c>
      <c r="B1481" s="1" t="s">
        <v>71</v>
      </c>
      <c r="C1481" s="16" t="s">
        <v>34</v>
      </c>
      <c r="D1481" s="16">
        <v>1</v>
      </c>
      <c r="E1481" s="14"/>
      <c r="F1481" s="11"/>
      <c r="G1481" s="11"/>
    </row>
    <row r="1482" spans="1:7" ht="30" thickTop="1" thickBot="1" x14ac:dyDescent="0.35">
      <c r="A1482" s="7" t="s">
        <v>19</v>
      </c>
      <c r="B1482" s="8" t="s">
        <v>20</v>
      </c>
      <c r="C1482" s="8" t="s">
        <v>17</v>
      </c>
      <c r="D1482" s="8" t="s">
        <v>21</v>
      </c>
      <c r="E1482" s="8" t="s">
        <v>22</v>
      </c>
      <c r="F1482" s="8" t="s">
        <v>23</v>
      </c>
      <c r="G1482" s="10" t="s">
        <v>24</v>
      </c>
    </row>
    <row r="1483" spans="1:7" ht="15" thickTop="1" x14ac:dyDescent="0.3">
      <c r="A1483" s="11"/>
      <c r="B1483" s="17" t="s">
        <v>25</v>
      </c>
      <c r="C1483" s="18"/>
      <c r="D1483" s="18"/>
      <c r="E1483" s="18"/>
      <c r="F1483" s="18"/>
      <c r="G1483" s="19"/>
    </row>
    <row r="1484" spans="1:7" ht="29.4" thickBot="1" x14ac:dyDescent="0.35">
      <c r="A1484" s="20" t="s">
        <v>26</v>
      </c>
      <c r="B1484" s="21" t="s">
        <v>37</v>
      </c>
      <c r="C1484" s="21" t="s">
        <v>27</v>
      </c>
      <c r="D1484" s="21">
        <v>3.593</v>
      </c>
      <c r="E1484" s="22">
        <v>23.43</v>
      </c>
      <c r="F1484" s="23">
        <f>PRODUCT(D1484:E1484)</f>
        <v>84.183989999999994</v>
      </c>
      <c r="G1484" s="19"/>
    </row>
    <row r="1485" spans="1:7" ht="15.6" thickTop="1" thickBot="1" x14ac:dyDescent="0.35">
      <c r="A1485" s="24">
        <v>1</v>
      </c>
      <c r="B1485" s="39" t="s">
        <v>28</v>
      </c>
      <c r="C1485" s="40"/>
      <c r="D1485" s="40"/>
      <c r="E1485" s="41"/>
      <c r="F1485" s="25">
        <f>SUM(F1484:F1484)</f>
        <v>84.183989999999994</v>
      </c>
      <c r="G1485" s="26">
        <f>SUM(F1485/F1489)</f>
        <v>0.86956521739130432</v>
      </c>
    </row>
    <row r="1486" spans="1:7" ht="15.6" thickTop="1" thickBot="1" x14ac:dyDescent="0.35">
      <c r="A1486" s="27" t="s">
        <v>29</v>
      </c>
      <c r="B1486" s="39" t="s">
        <v>35</v>
      </c>
      <c r="C1486" s="40"/>
      <c r="D1486" s="40"/>
      <c r="E1486" s="41"/>
      <c r="F1486" s="28">
        <f>SUM(F1485)</f>
        <v>84.183989999999994</v>
      </c>
      <c r="G1486" s="2"/>
    </row>
    <row r="1487" spans="1:7" ht="15.6" thickTop="1" thickBot="1" x14ac:dyDescent="0.35">
      <c r="A1487" s="29">
        <v>2</v>
      </c>
      <c r="B1487" s="42" t="s">
        <v>30</v>
      </c>
      <c r="C1487" s="43"/>
      <c r="D1487" s="43"/>
      <c r="E1487" s="44"/>
      <c r="F1487" s="28">
        <f>SUM(F1486)*15%</f>
        <v>12.6275985</v>
      </c>
      <c r="G1487" s="26">
        <f>SUM(F1487/F1489)</f>
        <v>0.13043478260869565</v>
      </c>
    </row>
    <row r="1488" spans="1:7" ht="15.6" thickTop="1" thickBot="1" x14ac:dyDescent="0.35">
      <c r="A1488" s="27" t="s">
        <v>31</v>
      </c>
      <c r="B1488" s="39" t="s">
        <v>36</v>
      </c>
      <c r="C1488" s="40"/>
      <c r="D1488" s="40"/>
      <c r="E1488" s="41"/>
      <c r="F1488" s="30">
        <f>SUM(F1486:F1487)</f>
        <v>96.811588499999999</v>
      </c>
      <c r="G1488" s="14"/>
    </row>
    <row r="1489" spans="1:9" ht="15.6" thickTop="1" thickBot="1" x14ac:dyDescent="0.35">
      <c r="A1489" s="27" t="s">
        <v>32</v>
      </c>
      <c r="B1489" s="39" t="s">
        <v>33</v>
      </c>
      <c r="C1489" s="40"/>
      <c r="D1489" s="40"/>
      <c r="E1489" s="41"/>
      <c r="F1489" s="30">
        <f>SUM(F1488)</f>
        <v>96.811588499999999</v>
      </c>
      <c r="G1489" s="31">
        <f>SUM(G1485,G1487)</f>
        <v>1</v>
      </c>
      <c r="I1489" s="38"/>
    </row>
    <row r="1490" spans="1:9" ht="15.6" thickTop="1" thickBot="1" x14ac:dyDescent="0.35"/>
    <row r="1491" spans="1:9" ht="30" thickTop="1" thickBot="1" x14ac:dyDescent="0.35">
      <c r="A1491" s="7" t="s">
        <v>15</v>
      </c>
      <c r="B1491" s="8" t="s">
        <v>16</v>
      </c>
      <c r="C1491" s="9" t="s">
        <v>17</v>
      </c>
      <c r="D1491" s="10" t="s">
        <v>18</v>
      </c>
      <c r="E1491" s="11"/>
      <c r="F1491" s="11"/>
      <c r="G1491" s="11"/>
    </row>
    <row r="1492" spans="1:9" ht="29.4" thickTop="1" x14ac:dyDescent="0.3">
      <c r="A1492" s="33" t="s">
        <v>237</v>
      </c>
      <c r="B1492" s="14" t="s">
        <v>7</v>
      </c>
      <c r="C1492" s="13"/>
      <c r="D1492" s="13"/>
      <c r="E1492" s="14"/>
      <c r="F1492" s="11"/>
      <c r="G1492" s="11"/>
    </row>
    <row r="1493" spans="1:9" ht="72.599999999999994" thickBot="1" x14ac:dyDescent="0.35">
      <c r="A1493" s="35" t="s">
        <v>239</v>
      </c>
      <c r="B1493" s="1" t="s">
        <v>72</v>
      </c>
      <c r="C1493" s="16" t="s">
        <v>34</v>
      </c>
      <c r="D1493" s="16">
        <v>1</v>
      </c>
      <c r="E1493" s="14"/>
      <c r="F1493" s="11"/>
      <c r="G1493" s="11"/>
    </row>
    <row r="1494" spans="1:9" ht="30" thickTop="1" thickBot="1" x14ac:dyDescent="0.35">
      <c r="A1494" s="7" t="s">
        <v>19</v>
      </c>
      <c r="B1494" s="8" t="s">
        <v>20</v>
      </c>
      <c r="C1494" s="8" t="s">
        <v>17</v>
      </c>
      <c r="D1494" s="8" t="s">
        <v>21</v>
      </c>
      <c r="E1494" s="8" t="s">
        <v>22</v>
      </c>
      <c r="F1494" s="8" t="s">
        <v>23</v>
      </c>
      <c r="G1494" s="10" t="s">
        <v>24</v>
      </c>
    </row>
    <row r="1495" spans="1:9" ht="15" thickTop="1" x14ac:dyDescent="0.3">
      <c r="A1495" s="11"/>
      <c r="B1495" s="17" t="s">
        <v>25</v>
      </c>
      <c r="C1495" s="18"/>
      <c r="D1495" s="18"/>
      <c r="E1495" s="18"/>
      <c r="F1495" s="18"/>
      <c r="G1495" s="19"/>
    </row>
    <row r="1496" spans="1:9" ht="29.4" thickBot="1" x14ac:dyDescent="0.35">
      <c r="A1496" s="20" t="s">
        <v>26</v>
      </c>
      <c r="B1496" s="21" t="s">
        <v>37</v>
      </c>
      <c r="C1496" s="21" t="s">
        <v>27</v>
      </c>
      <c r="D1496" s="21">
        <v>3.593</v>
      </c>
      <c r="E1496" s="22">
        <v>23.43</v>
      </c>
      <c r="F1496" s="23">
        <f>PRODUCT(D1496:E1496)</f>
        <v>84.183989999999994</v>
      </c>
      <c r="G1496" s="19"/>
    </row>
    <row r="1497" spans="1:9" ht="15.6" thickTop="1" thickBot="1" x14ac:dyDescent="0.35">
      <c r="A1497" s="24">
        <v>1</v>
      </c>
      <c r="B1497" s="39" t="s">
        <v>28</v>
      </c>
      <c r="C1497" s="40"/>
      <c r="D1497" s="40"/>
      <c r="E1497" s="41"/>
      <c r="F1497" s="25">
        <f>SUM(F1496:F1496)</f>
        <v>84.183989999999994</v>
      </c>
      <c r="G1497" s="26">
        <f>SUM(F1497/F1502)</f>
        <v>0.82815734989648027</v>
      </c>
    </row>
    <row r="1498" spans="1:9" ht="15.6" thickTop="1" thickBot="1" x14ac:dyDescent="0.35">
      <c r="A1498" s="27" t="s">
        <v>29</v>
      </c>
      <c r="B1498" s="39" t="s">
        <v>35</v>
      </c>
      <c r="C1498" s="40"/>
      <c r="D1498" s="40"/>
      <c r="E1498" s="41"/>
      <c r="F1498" s="28">
        <f>SUM(F1497)</f>
        <v>84.183989999999994</v>
      </c>
      <c r="G1498" s="2"/>
    </row>
    <row r="1499" spans="1:9" ht="15.6" thickTop="1" thickBot="1" x14ac:dyDescent="0.35">
      <c r="A1499" s="29">
        <v>2</v>
      </c>
      <c r="B1499" s="42" t="s">
        <v>30</v>
      </c>
      <c r="C1499" s="43"/>
      <c r="D1499" s="43"/>
      <c r="E1499" s="44"/>
      <c r="F1499" s="28">
        <f>SUM(F1498)*15%</f>
        <v>12.6275985</v>
      </c>
      <c r="G1499" s="26">
        <f>SUM(F1499/F1502)</f>
        <v>0.12422360248447205</v>
      </c>
    </row>
    <row r="1500" spans="1:9" ht="15.6" thickTop="1" thickBot="1" x14ac:dyDescent="0.35">
      <c r="A1500" s="27" t="s">
        <v>31</v>
      </c>
      <c r="B1500" s="39" t="s">
        <v>36</v>
      </c>
      <c r="C1500" s="40"/>
      <c r="D1500" s="40"/>
      <c r="E1500" s="41"/>
      <c r="F1500" s="30">
        <f>SUM(F1498:F1499)</f>
        <v>96.811588499999999</v>
      </c>
      <c r="G1500" s="14"/>
    </row>
    <row r="1501" spans="1:9" ht="15.6" thickTop="1" thickBot="1" x14ac:dyDescent="0.35">
      <c r="A1501" s="29">
        <v>3</v>
      </c>
      <c r="B1501" s="42" t="s">
        <v>70</v>
      </c>
      <c r="C1501" s="43"/>
      <c r="D1501" s="43"/>
      <c r="E1501" s="44"/>
      <c r="F1501" s="28">
        <f>SUM(F1500)*5%</f>
        <v>4.8405794250000005</v>
      </c>
      <c r="G1501" s="26">
        <f>SUM(F1501/F1502)</f>
        <v>4.7619047619047623E-2</v>
      </c>
    </row>
    <row r="1502" spans="1:9" ht="15.6" thickTop="1" thickBot="1" x14ac:dyDescent="0.35">
      <c r="A1502" s="27" t="s">
        <v>32</v>
      </c>
      <c r="B1502" s="39" t="s">
        <v>33</v>
      </c>
      <c r="C1502" s="40"/>
      <c r="D1502" s="40"/>
      <c r="E1502" s="41"/>
      <c r="F1502" s="30">
        <f>SUM(F1500+F1501)</f>
        <v>101.652167925</v>
      </c>
      <c r="G1502" s="31">
        <f>SUM(G1497,G1499,G1501)</f>
        <v>1</v>
      </c>
    </row>
    <row r="1503" spans="1:9" ht="15.6" thickTop="1" thickBot="1" x14ac:dyDescent="0.35"/>
    <row r="1504" spans="1:9" ht="30" thickTop="1" thickBot="1" x14ac:dyDescent="0.35">
      <c r="A1504" s="7" t="s">
        <v>15</v>
      </c>
      <c r="B1504" s="8" t="s">
        <v>16</v>
      </c>
      <c r="C1504" s="9" t="s">
        <v>17</v>
      </c>
      <c r="D1504" s="10" t="s">
        <v>18</v>
      </c>
      <c r="E1504" s="11"/>
      <c r="F1504" s="11"/>
      <c r="G1504" s="11"/>
    </row>
    <row r="1505" spans="1:9" ht="29.4" thickTop="1" x14ac:dyDescent="0.3">
      <c r="A1505" s="33" t="s">
        <v>237</v>
      </c>
      <c r="B1505" s="14" t="s">
        <v>7</v>
      </c>
      <c r="C1505" s="13"/>
      <c r="D1505" s="13"/>
      <c r="E1505" s="14"/>
      <c r="F1505" s="11"/>
      <c r="G1505" s="11"/>
    </row>
    <row r="1506" spans="1:9" ht="72.599999999999994" thickBot="1" x14ac:dyDescent="0.35">
      <c r="A1506" s="35" t="s">
        <v>240</v>
      </c>
      <c r="B1506" s="1" t="s">
        <v>73</v>
      </c>
      <c r="C1506" s="16" t="s">
        <v>34</v>
      </c>
      <c r="D1506" s="16">
        <v>1</v>
      </c>
      <c r="E1506" s="14"/>
      <c r="F1506" s="11"/>
      <c r="G1506" s="11"/>
    </row>
    <row r="1507" spans="1:9" ht="30" thickTop="1" thickBot="1" x14ac:dyDescent="0.35">
      <c r="A1507" s="7" t="s">
        <v>19</v>
      </c>
      <c r="B1507" s="8" t="s">
        <v>20</v>
      </c>
      <c r="C1507" s="8" t="s">
        <v>17</v>
      </c>
      <c r="D1507" s="8" t="s">
        <v>21</v>
      </c>
      <c r="E1507" s="8" t="s">
        <v>22</v>
      </c>
      <c r="F1507" s="8" t="s">
        <v>23</v>
      </c>
      <c r="G1507" s="10" t="s">
        <v>24</v>
      </c>
    </row>
    <row r="1508" spans="1:9" ht="15" thickTop="1" x14ac:dyDescent="0.3">
      <c r="A1508" s="11"/>
      <c r="B1508" s="17" t="s">
        <v>25</v>
      </c>
      <c r="C1508" s="18"/>
      <c r="D1508" s="18"/>
      <c r="E1508" s="18"/>
      <c r="F1508" s="18"/>
      <c r="G1508" s="19"/>
    </row>
    <row r="1509" spans="1:9" ht="29.4" thickBot="1" x14ac:dyDescent="0.35">
      <c r="A1509" s="20" t="s">
        <v>26</v>
      </c>
      <c r="B1509" s="21" t="s">
        <v>37</v>
      </c>
      <c r="C1509" s="21" t="s">
        <v>27</v>
      </c>
      <c r="D1509" s="21">
        <v>4.2519999999999998</v>
      </c>
      <c r="E1509" s="22">
        <v>23.43</v>
      </c>
      <c r="F1509" s="23">
        <f>PRODUCT(D1509:E1509)</f>
        <v>99.624359999999996</v>
      </c>
      <c r="G1509" s="19"/>
    </row>
    <row r="1510" spans="1:9" ht="15.6" thickTop="1" thickBot="1" x14ac:dyDescent="0.35">
      <c r="A1510" s="24">
        <v>1</v>
      </c>
      <c r="B1510" s="39" t="s">
        <v>28</v>
      </c>
      <c r="C1510" s="40"/>
      <c r="D1510" s="40"/>
      <c r="E1510" s="41"/>
      <c r="F1510" s="25">
        <f>SUM(F1509:F1509)</f>
        <v>99.624359999999996</v>
      </c>
      <c r="G1510" s="26">
        <f>SUM(F1510/F1514)</f>
        <v>0.86956521739130443</v>
      </c>
    </row>
    <row r="1511" spans="1:9" ht="15.6" thickTop="1" thickBot="1" x14ac:dyDescent="0.35">
      <c r="A1511" s="27" t="s">
        <v>29</v>
      </c>
      <c r="B1511" s="39" t="s">
        <v>35</v>
      </c>
      <c r="C1511" s="40"/>
      <c r="D1511" s="40"/>
      <c r="E1511" s="41"/>
      <c r="F1511" s="28">
        <f>SUM(F1510)</f>
        <v>99.624359999999996</v>
      </c>
      <c r="G1511" s="2"/>
    </row>
    <row r="1512" spans="1:9" ht="15.6" thickTop="1" thickBot="1" x14ac:dyDescent="0.35">
      <c r="A1512" s="29">
        <v>2</v>
      </c>
      <c r="B1512" s="42" t="s">
        <v>30</v>
      </c>
      <c r="C1512" s="43"/>
      <c r="D1512" s="43"/>
      <c r="E1512" s="44"/>
      <c r="F1512" s="28">
        <f>SUM(F1511)*15%</f>
        <v>14.943653999999999</v>
      </c>
      <c r="G1512" s="26">
        <f>SUM(F1512/F1514)</f>
        <v>0.13043478260869565</v>
      </c>
    </row>
    <row r="1513" spans="1:9" ht="15.6" thickTop="1" thickBot="1" x14ac:dyDescent="0.35">
      <c r="A1513" s="27" t="s">
        <v>31</v>
      </c>
      <c r="B1513" s="39" t="s">
        <v>36</v>
      </c>
      <c r="C1513" s="40"/>
      <c r="D1513" s="40"/>
      <c r="E1513" s="41"/>
      <c r="F1513" s="30">
        <f>SUM(F1511:F1512)</f>
        <v>114.56801399999999</v>
      </c>
      <c r="G1513" s="14"/>
    </row>
    <row r="1514" spans="1:9" ht="15.6" thickTop="1" thickBot="1" x14ac:dyDescent="0.35">
      <c r="A1514" s="27" t="s">
        <v>32</v>
      </c>
      <c r="B1514" s="39" t="s">
        <v>33</v>
      </c>
      <c r="C1514" s="40"/>
      <c r="D1514" s="40"/>
      <c r="E1514" s="41"/>
      <c r="F1514" s="30">
        <f>SUM(F1513)</f>
        <v>114.56801399999999</v>
      </c>
      <c r="G1514" s="31">
        <f>SUM(G1510,G1512)</f>
        <v>1</v>
      </c>
      <c r="I1514" s="38"/>
    </row>
    <row r="1515" spans="1:9" ht="15.6" thickTop="1" thickBot="1" x14ac:dyDescent="0.35"/>
    <row r="1516" spans="1:9" ht="30" thickTop="1" thickBot="1" x14ac:dyDescent="0.35">
      <c r="A1516" s="7" t="s">
        <v>15</v>
      </c>
      <c r="B1516" s="8" t="s">
        <v>16</v>
      </c>
      <c r="C1516" s="9" t="s">
        <v>17</v>
      </c>
      <c r="D1516" s="10" t="s">
        <v>18</v>
      </c>
      <c r="E1516" s="11"/>
      <c r="F1516" s="11"/>
      <c r="G1516" s="11"/>
    </row>
    <row r="1517" spans="1:9" ht="29.4" thickTop="1" x14ac:dyDescent="0.3">
      <c r="A1517" s="33" t="s">
        <v>237</v>
      </c>
      <c r="B1517" s="14" t="s">
        <v>7</v>
      </c>
      <c r="C1517" s="13"/>
      <c r="D1517" s="13"/>
      <c r="E1517" s="14"/>
      <c r="F1517" s="11"/>
      <c r="G1517" s="11"/>
    </row>
    <row r="1518" spans="1:9" ht="72.599999999999994" thickBot="1" x14ac:dyDescent="0.35">
      <c r="A1518" s="35" t="s">
        <v>241</v>
      </c>
      <c r="B1518" s="1" t="s">
        <v>74</v>
      </c>
      <c r="C1518" s="16" t="s">
        <v>34</v>
      </c>
      <c r="D1518" s="16">
        <v>1</v>
      </c>
      <c r="E1518" s="14"/>
      <c r="F1518" s="11"/>
      <c r="G1518" s="11"/>
    </row>
    <row r="1519" spans="1:9" ht="30" thickTop="1" thickBot="1" x14ac:dyDescent="0.35">
      <c r="A1519" s="7" t="s">
        <v>19</v>
      </c>
      <c r="B1519" s="8" t="s">
        <v>20</v>
      </c>
      <c r="C1519" s="8" t="s">
        <v>17</v>
      </c>
      <c r="D1519" s="8" t="s">
        <v>21</v>
      </c>
      <c r="E1519" s="8" t="s">
        <v>22</v>
      </c>
      <c r="F1519" s="8" t="s">
        <v>23</v>
      </c>
      <c r="G1519" s="10" t="s">
        <v>24</v>
      </c>
    </row>
    <row r="1520" spans="1:9" ht="15" thickTop="1" x14ac:dyDescent="0.3">
      <c r="A1520" s="11"/>
      <c r="B1520" s="17" t="s">
        <v>25</v>
      </c>
      <c r="C1520" s="18"/>
      <c r="D1520" s="18"/>
      <c r="E1520" s="18"/>
      <c r="F1520" s="18"/>
      <c r="G1520" s="19"/>
    </row>
    <row r="1521" spans="1:7" ht="29.4" thickBot="1" x14ac:dyDescent="0.35">
      <c r="A1521" s="20" t="s">
        <v>26</v>
      </c>
      <c r="B1521" s="21" t="s">
        <v>37</v>
      </c>
      <c r="C1521" s="21" t="s">
        <v>27</v>
      </c>
      <c r="D1521" s="21">
        <v>4.2519999999999998</v>
      </c>
      <c r="E1521" s="22">
        <v>23.43</v>
      </c>
      <c r="F1521" s="23">
        <f>PRODUCT(D1521:E1521)</f>
        <v>99.624359999999996</v>
      </c>
      <c r="G1521" s="19"/>
    </row>
    <row r="1522" spans="1:7" ht="15.6" thickTop="1" thickBot="1" x14ac:dyDescent="0.35">
      <c r="A1522" s="24">
        <v>1</v>
      </c>
      <c r="B1522" s="39" t="s">
        <v>28</v>
      </c>
      <c r="C1522" s="40"/>
      <c r="D1522" s="40"/>
      <c r="E1522" s="41"/>
      <c r="F1522" s="25">
        <f>SUM(F1521:F1521)</f>
        <v>99.624359999999996</v>
      </c>
      <c r="G1522" s="26">
        <f>SUM(F1522/F1527)</f>
        <v>0.82815734989648038</v>
      </c>
    </row>
    <row r="1523" spans="1:7" ht="15.6" thickTop="1" thickBot="1" x14ac:dyDescent="0.35">
      <c r="A1523" s="27" t="s">
        <v>29</v>
      </c>
      <c r="B1523" s="39" t="s">
        <v>35</v>
      </c>
      <c r="C1523" s="40"/>
      <c r="D1523" s="40"/>
      <c r="E1523" s="41"/>
      <c r="F1523" s="28">
        <f>SUM(F1522)</f>
        <v>99.624359999999996</v>
      </c>
      <c r="G1523" s="2"/>
    </row>
    <row r="1524" spans="1:7" ht="15.6" thickTop="1" thickBot="1" x14ac:dyDescent="0.35">
      <c r="A1524" s="29">
        <v>2</v>
      </c>
      <c r="B1524" s="42" t="s">
        <v>30</v>
      </c>
      <c r="C1524" s="43"/>
      <c r="D1524" s="43"/>
      <c r="E1524" s="44"/>
      <c r="F1524" s="28">
        <f>SUM(F1523)*15%</f>
        <v>14.943653999999999</v>
      </c>
      <c r="G1524" s="26">
        <f>SUM(F1524/F1527)</f>
        <v>0.12422360248447205</v>
      </c>
    </row>
    <row r="1525" spans="1:7" ht="15.6" thickTop="1" thickBot="1" x14ac:dyDescent="0.35">
      <c r="A1525" s="27" t="s">
        <v>31</v>
      </c>
      <c r="B1525" s="39" t="s">
        <v>36</v>
      </c>
      <c r="C1525" s="40"/>
      <c r="D1525" s="40"/>
      <c r="E1525" s="41"/>
      <c r="F1525" s="30">
        <f>SUM(F1523:F1524)</f>
        <v>114.56801399999999</v>
      </c>
      <c r="G1525" s="14"/>
    </row>
    <row r="1526" spans="1:7" ht="15.6" thickTop="1" thickBot="1" x14ac:dyDescent="0.35">
      <c r="A1526" s="29">
        <v>3</v>
      </c>
      <c r="B1526" s="42" t="s">
        <v>70</v>
      </c>
      <c r="C1526" s="43"/>
      <c r="D1526" s="43"/>
      <c r="E1526" s="44"/>
      <c r="F1526" s="28">
        <f>SUM(F1525)*5%</f>
        <v>5.7284006999999999</v>
      </c>
      <c r="G1526" s="26">
        <f>SUM(F1526/F1527)</f>
        <v>4.7619047619047623E-2</v>
      </c>
    </row>
    <row r="1527" spans="1:7" ht="15.6" thickTop="1" thickBot="1" x14ac:dyDescent="0.35">
      <c r="A1527" s="27" t="s">
        <v>32</v>
      </c>
      <c r="B1527" s="39" t="s">
        <v>33</v>
      </c>
      <c r="C1527" s="40"/>
      <c r="D1527" s="40"/>
      <c r="E1527" s="41"/>
      <c r="F1527" s="30">
        <f>SUM(F1525+F1526)</f>
        <v>120.29641469999999</v>
      </c>
      <c r="G1527" s="31">
        <f>SUM(G1522,G1524,G1526)</f>
        <v>1</v>
      </c>
    </row>
    <row r="1528" spans="1:7" ht="15.6" thickTop="1" thickBot="1" x14ac:dyDescent="0.35"/>
    <row r="1529" spans="1:7" ht="30" thickTop="1" thickBot="1" x14ac:dyDescent="0.35">
      <c r="A1529" s="7" t="s">
        <v>15</v>
      </c>
      <c r="B1529" s="8" t="s">
        <v>16</v>
      </c>
      <c r="C1529" s="9" t="s">
        <v>17</v>
      </c>
      <c r="D1529" s="10" t="s">
        <v>18</v>
      </c>
      <c r="E1529" s="11"/>
      <c r="F1529" s="11"/>
      <c r="G1529" s="11"/>
    </row>
    <row r="1530" spans="1:7" ht="43.8" thickTop="1" x14ac:dyDescent="0.3">
      <c r="A1530" s="33" t="s">
        <v>242</v>
      </c>
      <c r="B1530" s="4" t="s">
        <v>56</v>
      </c>
      <c r="C1530" s="13"/>
      <c r="D1530" s="13"/>
      <c r="E1530" s="14"/>
      <c r="F1530" s="11"/>
      <c r="G1530" s="11"/>
    </row>
    <row r="1531" spans="1:7" ht="72.599999999999994" thickBot="1" x14ac:dyDescent="0.35">
      <c r="A1531" s="35" t="s">
        <v>243</v>
      </c>
      <c r="B1531" s="1" t="s">
        <v>71</v>
      </c>
      <c r="C1531" s="16" t="s">
        <v>34</v>
      </c>
      <c r="D1531" s="16">
        <v>1</v>
      </c>
      <c r="E1531" s="14"/>
      <c r="F1531" s="11"/>
      <c r="G1531" s="11"/>
    </row>
    <row r="1532" spans="1:7" ht="30" thickTop="1" thickBot="1" x14ac:dyDescent="0.35">
      <c r="A1532" s="7" t="s">
        <v>19</v>
      </c>
      <c r="B1532" s="8" t="s">
        <v>20</v>
      </c>
      <c r="C1532" s="8" t="s">
        <v>17</v>
      </c>
      <c r="D1532" s="8" t="s">
        <v>21</v>
      </c>
      <c r="E1532" s="8" t="s">
        <v>22</v>
      </c>
      <c r="F1532" s="8" t="s">
        <v>23</v>
      </c>
      <c r="G1532" s="10" t="s">
        <v>24</v>
      </c>
    </row>
    <row r="1533" spans="1:7" ht="15" thickTop="1" x14ac:dyDescent="0.3">
      <c r="A1533" s="11"/>
      <c r="B1533" s="17" t="s">
        <v>25</v>
      </c>
      <c r="C1533" s="18"/>
      <c r="D1533" s="18"/>
      <c r="E1533" s="18"/>
      <c r="F1533" s="18"/>
      <c r="G1533" s="19"/>
    </row>
    <row r="1534" spans="1:7" ht="29.4" thickBot="1" x14ac:dyDescent="0.35">
      <c r="A1534" s="20" t="s">
        <v>26</v>
      </c>
      <c r="B1534" s="21" t="s">
        <v>37</v>
      </c>
      <c r="C1534" s="21" t="s">
        <v>27</v>
      </c>
      <c r="D1534" s="21">
        <v>3.593</v>
      </c>
      <c r="E1534" s="22">
        <v>23.43</v>
      </c>
      <c r="F1534" s="23">
        <f>PRODUCT(D1534:E1534)</f>
        <v>84.183989999999994</v>
      </c>
      <c r="G1534" s="19"/>
    </row>
    <row r="1535" spans="1:7" ht="15.6" thickTop="1" thickBot="1" x14ac:dyDescent="0.35">
      <c r="A1535" s="24">
        <v>1</v>
      </c>
      <c r="B1535" s="39" t="s">
        <v>28</v>
      </c>
      <c r="C1535" s="40"/>
      <c r="D1535" s="40"/>
      <c r="E1535" s="41"/>
      <c r="F1535" s="25">
        <f>SUM(F1534:F1534)</f>
        <v>84.183989999999994</v>
      </c>
      <c r="G1535" s="26">
        <f>SUM(F1535/F1539)</f>
        <v>0.86956521739130432</v>
      </c>
    </row>
    <row r="1536" spans="1:7" ht="15.6" thickTop="1" thickBot="1" x14ac:dyDescent="0.35">
      <c r="A1536" s="27" t="s">
        <v>29</v>
      </c>
      <c r="B1536" s="39" t="s">
        <v>35</v>
      </c>
      <c r="C1536" s="40"/>
      <c r="D1536" s="40"/>
      <c r="E1536" s="41"/>
      <c r="F1536" s="28">
        <f>SUM(F1535)</f>
        <v>84.183989999999994</v>
      </c>
      <c r="G1536" s="2"/>
    </row>
    <row r="1537" spans="1:9" ht="15.6" thickTop="1" thickBot="1" x14ac:dyDescent="0.35">
      <c r="A1537" s="29">
        <v>2</v>
      </c>
      <c r="B1537" s="42" t="s">
        <v>30</v>
      </c>
      <c r="C1537" s="43"/>
      <c r="D1537" s="43"/>
      <c r="E1537" s="44"/>
      <c r="F1537" s="28">
        <f>SUM(F1536)*15%</f>
        <v>12.6275985</v>
      </c>
      <c r="G1537" s="26">
        <f>SUM(F1537/F1539)</f>
        <v>0.13043478260869565</v>
      </c>
    </row>
    <row r="1538" spans="1:9" ht="15.6" thickTop="1" thickBot="1" x14ac:dyDescent="0.35">
      <c r="A1538" s="27" t="s">
        <v>31</v>
      </c>
      <c r="B1538" s="39" t="s">
        <v>36</v>
      </c>
      <c r="C1538" s="40"/>
      <c r="D1538" s="40"/>
      <c r="E1538" s="41"/>
      <c r="F1538" s="30">
        <f>SUM(F1536:F1537)</f>
        <v>96.811588499999999</v>
      </c>
      <c r="G1538" s="14"/>
    </row>
    <row r="1539" spans="1:9" ht="15.6" thickTop="1" thickBot="1" x14ac:dyDescent="0.35">
      <c r="A1539" s="27" t="s">
        <v>32</v>
      </c>
      <c r="B1539" s="39" t="s">
        <v>33</v>
      </c>
      <c r="C1539" s="40"/>
      <c r="D1539" s="40"/>
      <c r="E1539" s="41"/>
      <c r="F1539" s="30">
        <f>SUM(F1538)</f>
        <v>96.811588499999999</v>
      </c>
      <c r="G1539" s="31">
        <f>SUM(G1535,G1537)</f>
        <v>1</v>
      </c>
      <c r="I1539" s="38"/>
    </row>
    <row r="1540" spans="1:9" ht="15.6" thickTop="1" thickBot="1" x14ac:dyDescent="0.35"/>
    <row r="1541" spans="1:9" ht="30" thickTop="1" thickBot="1" x14ac:dyDescent="0.35">
      <c r="A1541" s="7" t="s">
        <v>15</v>
      </c>
      <c r="B1541" s="8" t="s">
        <v>16</v>
      </c>
      <c r="C1541" s="9" t="s">
        <v>17</v>
      </c>
      <c r="D1541" s="10" t="s">
        <v>18</v>
      </c>
      <c r="E1541" s="11"/>
      <c r="F1541" s="11"/>
      <c r="G1541" s="11"/>
    </row>
    <row r="1542" spans="1:9" ht="43.8" thickTop="1" x14ac:dyDescent="0.3">
      <c r="A1542" s="33" t="s">
        <v>242</v>
      </c>
      <c r="B1542" s="4" t="s">
        <v>56</v>
      </c>
      <c r="C1542" s="13"/>
      <c r="D1542" s="13"/>
      <c r="E1542" s="14"/>
      <c r="F1542" s="11"/>
      <c r="G1542" s="11"/>
    </row>
    <row r="1543" spans="1:9" ht="72.599999999999994" thickBot="1" x14ac:dyDescent="0.35">
      <c r="A1543" s="35" t="s">
        <v>244</v>
      </c>
      <c r="B1543" s="1" t="s">
        <v>72</v>
      </c>
      <c r="C1543" s="16" t="s">
        <v>34</v>
      </c>
      <c r="D1543" s="16">
        <v>1</v>
      </c>
      <c r="E1543" s="14"/>
      <c r="F1543" s="11"/>
      <c r="G1543" s="11"/>
    </row>
    <row r="1544" spans="1:9" ht="30" thickTop="1" thickBot="1" x14ac:dyDescent="0.35">
      <c r="A1544" s="7" t="s">
        <v>19</v>
      </c>
      <c r="B1544" s="8" t="s">
        <v>20</v>
      </c>
      <c r="C1544" s="8" t="s">
        <v>17</v>
      </c>
      <c r="D1544" s="8" t="s">
        <v>21</v>
      </c>
      <c r="E1544" s="8" t="s">
        <v>22</v>
      </c>
      <c r="F1544" s="8" t="s">
        <v>23</v>
      </c>
      <c r="G1544" s="10" t="s">
        <v>24</v>
      </c>
    </row>
    <row r="1545" spans="1:9" ht="15" thickTop="1" x14ac:dyDescent="0.3">
      <c r="A1545" s="11"/>
      <c r="B1545" s="17" t="s">
        <v>25</v>
      </c>
      <c r="C1545" s="18"/>
      <c r="D1545" s="18"/>
      <c r="E1545" s="18"/>
      <c r="F1545" s="18"/>
      <c r="G1545" s="19"/>
    </row>
    <row r="1546" spans="1:9" ht="29.4" thickBot="1" x14ac:dyDescent="0.35">
      <c r="A1546" s="20" t="s">
        <v>26</v>
      </c>
      <c r="B1546" s="21" t="s">
        <v>37</v>
      </c>
      <c r="C1546" s="21" t="s">
        <v>27</v>
      </c>
      <c r="D1546" s="21">
        <v>3.593</v>
      </c>
      <c r="E1546" s="22">
        <v>23.43</v>
      </c>
      <c r="F1546" s="23">
        <f>PRODUCT(D1546:E1546)</f>
        <v>84.183989999999994</v>
      </c>
      <c r="G1546" s="19"/>
    </row>
    <row r="1547" spans="1:9" ht="15.6" thickTop="1" thickBot="1" x14ac:dyDescent="0.35">
      <c r="A1547" s="24">
        <v>1</v>
      </c>
      <c r="B1547" s="39" t="s">
        <v>28</v>
      </c>
      <c r="C1547" s="40"/>
      <c r="D1547" s="40"/>
      <c r="E1547" s="41"/>
      <c r="F1547" s="25">
        <f>SUM(F1546:F1546)</f>
        <v>84.183989999999994</v>
      </c>
      <c r="G1547" s="26">
        <f>SUM(F1547/F1552)</f>
        <v>0.82815734989648027</v>
      </c>
    </row>
    <row r="1548" spans="1:9" ht="15.6" thickTop="1" thickBot="1" x14ac:dyDescent="0.35">
      <c r="A1548" s="27" t="s">
        <v>29</v>
      </c>
      <c r="B1548" s="39" t="s">
        <v>35</v>
      </c>
      <c r="C1548" s="40"/>
      <c r="D1548" s="40"/>
      <c r="E1548" s="41"/>
      <c r="F1548" s="28">
        <f>SUM(F1547)</f>
        <v>84.183989999999994</v>
      </c>
      <c r="G1548" s="2"/>
    </row>
    <row r="1549" spans="1:9" ht="15.6" thickTop="1" thickBot="1" x14ac:dyDescent="0.35">
      <c r="A1549" s="29">
        <v>2</v>
      </c>
      <c r="B1549" s="42" t="s">
        <v>30</v>
      </c>
      <c r="C1549" s="43"/>
      <c r="D1549" s="43"/>
      <c r="E1549" s="44"/>
      <c r="F1549" s="28">
        <f>SUM(F1548)*15%</f>
        <v>12.6275985</v>
      </c>
      <c r="G1549" s="26">
        <f>SUM(F1549/F1552)</f>
        <v>0.12422360248447205</v>
      </c>
    </row>
    <row r="1550" spans="1:9" ht="15.6" thickTop="1" thickBot="1" x14ac:dyDescent="0.35">
      <c r="A1550" s="27" t="s">
        <v>31</v>
      </c>
      <c r="B1550" s="39" t="s">
        <v>36</v>
      </c>
      <c r="C1550" s="40"/>
      <c r="D1550" s="40"/>
      <c r="E1550" s="41"/>
      <c r="F1550" s="30">
        <f>SUM(F1548:F1549)</f>
        <v>96.811588499999999</v>
      </c>
      <c r="G1550" s="14"/>
    </row>
    <row r="1551" spans="1:9" ht="15.6" thickTop="1" thickBot="1" x14ac:dyDescent="0.35">
      <c r="A1551" s="29">
        <v>3</v>
      </c>
      <c r="B1551" s="42" t="s">
        <v>70</v>
      </c>
      <c r="C1551" s="43"/>
      <c r="D1551" s="43"/>
      <c r="E1551" s="44"/>
      <c r="F1551" s="28">
        <f>SUM(F1550)*5%</f>
        <v>4.8405794250000005</v>
      </c>
      <c r="G1551" s="26">
        <f>SUM(F1551/F1552)</f>
        <v>4.7619047619047623E-2</v>
      </c>
    </row>
    <row r="1552" spans="1:9" ht="15.6" thickTop="1" thickBot="1" x14ac:dyDescent="0.35">
      <c r="A1552" s="27" t="s">
        <v>32</v>
      </c>
      <c r="B1552" s="39" t="s">
        <v>33</v>
      </c>
      <c r="C1552" s="40"/>
      <c r="D1552" s="40"/>
      <c r="E1552" s="41"/>
      <c r="F1552" s="30">
        <f>SUM(F1550+F1551)</f>
        <v>101.652167925</v>
      </c>
      <c r="G1552" s="31">
        <f>SUM(G1547,G1549,G1551)</f>
        <v>1</v>
      </c>
    </row>
    <row r="1553" spans="1:9" ht="15.6" thickTop="1" thickBot="1" x14ac:dyDescent="0.35"/>
    <row r="1554" spans="1:9" ht="30" thickTop="1" thickBot="1" x14ac:dyDescent="0.35">
      <c r="A1554" s="7" t="s">
        <v>15</v>
      </c>
      <c r="B1554" s="8" t="s">
        <v>16</v>
      </c>
      <c r="C1554" s="9" t="s">
        <v>17</v>
      </c>
      <c r="D1554" s="10" t="s">
        <v>18</v>
      </c>
      <c r="E1554" s="11"/>
      <c r="F1554" s="11"/>
      <c r="G1554" s="11"/>
    </row>
    <row r="1555" spans="1:9" ht="43.8" thickTop="1" x14ac:dyDescent="0.3">
      <c r="A1555" s="33" t="s">
        <v>242</v>
      </c>
      <c r="B1555" s="4" t="s">
        <v>56</v>
      </c>
      <c r="C1555" s="13"/>
      <c r="D1555" s="13"/>
      <c r="E1555" s="14"/>
      <c r="F1555" s="11"/>
      <c r="G1555" s="11"/>
    </row>
    <row r="1556" spans="1:9" ht="72.599999999999994" thickBot="1" x14ac:dyDescent="0.35">
      <c r="A1556" s="35" t="s">
        <v>245</v>
      </c>
      <c r="B1556" s="1" t="s">
        <v>73</v>
      </c>
      <c r="C1556" s="16" t="s">
        <v>34</v>
      </c>
      <c r="D1556" s="16">
        <v>1</v>
      </c>
      <c r="E1556" s="14"/>
      <c r="F1556" s="11"/>
      <c r="G1556" s="11"/>
    </row>
    <row r="1557" spans="1:9" ht="30" thickTop="1" thickBot="1" x14ac:dyDescent="0.35">
      <c r="A1557" s="7" t="s">
        <v>19</v>
      </c>
      <c r="B1557" s="8" t="s">
        <v>20</v>
      </c>
      <c r="C1557" s="8" t="s">
        <v>17</v>
      </c>
      <c r="D1557" s="8" t="s">
        <v>21</v>
      </c>
      <c r="E1557" s="8" t="s">
        <v>22</v>
      </c>
      <c r="F1557" s="8" t="s">
        <v>23</v>
      </c>
      <c r="G1557" s="10" t="s">
        <v>24</v>
      </c>
    </row>
    <row r="1558" spans="1:9" ht="15" thickTop="1" x14ac:dyDescent="0.3">
      <c r="A1558" s="11"/>
      <c r="B1558" s="17" t="s">
        <v>25</v>
      </c>
      <c r="C1558" s="18"/>
      <c r="D1558" s="18"/>
      <c r="E1558" s="18"/>
      <c r="F1558" s="18"/>
      <c r="G1558" s="19"/>
    </row>
    <row r="1559" spans="1:9" ht="29.4" thickBot="1" x14ac:dyDescent="0.35">
      <c r="A1559" s="20" t="s">
        <v>26</v>
      </c>
      <c r="B1559" s="21" t="s">
        <v>37</v>
      </c>
      <c r="C1559" s="21" t="s">
        <v>27</v>
      </c>
      <c r="D1559" s="21">
        <v>4.2519999999999998</v>
      </c>
      <c r="E1559" s="22">
        <v>23.43</v>
      </c>
      <c r="F1559" s="23">
        <f>PRODUCT(D1559:E1559)</f>
        <v>99.624359999999996</v>
      </c>
      <c r="G1559" s="19"/>
    </row>
    <row r="1560" spans="1:9" ht="15.6" thickTop="1" thickBot="1" x14ac:dyDescent="0.35">
      <c r="A1560" s="24">
        <v>1</v>
      </c>
      <c r="B1560" s="39" t="s">
        <v>28</v>
      </c>
      <c r="C1560" s="40"/>
      <c r="D1560" s="40"/>
      <c r="E1560" s="41"/>
      <c r="F1560" s="25">
        <f>SUM(F1559:F1559)</f>
        <v>99.624359999999996</v>
      </c>
      <c r="G1560" s="26">
        <f>SUM(F1560/F1564)</f>
        <v>0.86956521739130443</v>
      </c>
    </row>
    <row r="1561" spans="1:9" ht="15.6" thickTop="1" thickBot="1" x14ac:dyDescent="0.35">
      <c r="A1561" s="27" t="s">
        <v>29</v>
      </c>
      <c r="B1561" s="39" t="s">
        <v>35</v>
      </c>
      <c r="C1561" s="40"/>
      <c r="D1561" s="40"/>
      <c r="E1561" s="41"/>
      <c r="F1561" s="28">
        <f>SUM(F1560)</f>
        <v>99.624359999999996</v>
      </c>
      <c r="G1561" s="2"/>
    </row>
    <row r="1562" spans="1:9" ht="15.6" thickTop="1" thickBot="1" x14ac:dyDescent="0.35">
      <c r="A1562" s="29">
        <v>2</v>
      </c>
      <c r="B1562" s="42" t="s">
        <v>30</v>
      </c>
      <c r="C1562" s="43"/>
      <c r="D1562" s="43"/>
      <c r="E1562" s="44"/>
      <c r="F1562" s="28">
        <f>SUM(F1561)*15%</f>
        <v>14.943653999999999</v>
      </c>
      <c r="G1562" s="26">
        <f>SUM(F1562/F1564)</f>
        <v>0.13043478260869565</v>
      </c>
    </row>
    <row r="1563" spans="1:9" ht="15.6" thickTop="1" thickBot="1" x14ac:dyDescent="0.35">
      <c r="A1563" s="27" t="s">
        <v>31</v>
      </c>
      <c r="B1563" s="39" t="s">
        <v>36</v>
      </c>
      <c r="C1563" s="40"/>
      <c r="D1563" s="40"/>
      <c r="E1563" s="41"/>
      <c r="F1563" s="30">
        <f>SUM(F1561:F1562)</f>
        <v>114.56801399999999</v>
      </c>
      <c r="G1563" s="14"/>
    </row>
    <row r="1564" spans="1:9" ht="15.6" thickTop="1" thickBot="1" x14ac:dyDescent="0.35">
      <c r="A1564" s="27" t="s">
        <v>32</v>
      </c>
      <c r="B1564" s="39" t="s">
        <v>33</v>
      </c>
      <c r="C1564" s="40"/>
      <c r="D1564" s="40"/>
      <c r="E1564" s="41"/>
      <c r="F1564" s="30">
        <f>SUM(F1563)</f>
        <v>114.56801399999999</v>
      </c>
      <c r="G1564" s="31">
        <f>SUM(G1560,G1562)</f>
        <v>1</v>
      </c>
      <c r="I1564" s="38"/>
    </row>
    <row r="1565" spans="1:9" ht="15.6" thickTop="1" thickBot="1" x14ac:dyDescent="0.35"/>
    <row r="1566" spans="1:9" ht="30" thickTop="1" thickBot="1" x14ac:dyDescent="0.35">
      <c r="A1566" s="7" t="s">
        <v>15</v>
      </c>
      <c r="B1566" s="8" t="s">
        <v>16</v>
      </c>
      <c r="C1566" s="9" t="s">
        <v>17</v>
      </c>
      <c r="D1566" s="10" t="s">
        <v>18</v>
      </c>
      <c r="E1566" s="11"/>
      <c r="F1566" s="11"/>
      <c r="G1566" s="11"/>
    </row>
    <row r="1567" spans="1:9" ht="43.8" thickTop="1" x14ac:dyDescent="0.3">
      <c r="A1567" s="33" t="s">
        <v>242</v>
      </c>
      <c r="B1567" s="4" t="s">
        <v>56</v>
      </c>
      <c r="C1567" s="13"/>
      <c r="D1567" s="13"/>
      <c r="E1567" s="14"/>
      <c r="F1567" s="11"/>
      <c r="G1567" s="11"/>
    </row>
    <row r="1568" spans="1:9" ht="72.599999999999994" thickBot="1" x14ac:dyDescent="0.35">
      <c r="A1568" s="35" t="s">
        <v>246</v>
      </c>
      <c r="B1568" s="1" t="s">
        <v>74</v>
      </c>
      <c r="C1568" s="16" t="s">
        <v>34</v>
      </c>
      <c r="D1568" s="16">
        <v>1</v>
      </c>
      <c r="E1568" s="14"/>
      <c r="F1568" s="11"/>
      <c r="G1568" s="11"/>
    </row>
    <row r="1569" spans="1:7" ht="30" thickTop="1" thickBot="1" x14ac:dyDescent="0.35">
      <c r="A1569" s="7" t="s">
        <v>19</v>
      </c>
      <c r="B1569" s="8" t="s">
        <v>20</v>
      </c>
      <c r="C1569" s="8" t="s">
        <v>17</v>
      </c>
      <c r="D1569" s="8" t="s">
        <v>21</v>
      </c>
      <c r="E1569" s="8" t="s">
        <v>22</v>
      </c>
      <c r="F1569" s="8" t="s">
        <v>23</v>
      </c>
      <c r="G1569" s="10" t="s">
        <v>24</v>
      </c>
    </row>
    <row r="1570" spans="1:7" ht="15" thickTop="1" x14ac:dyDescent="0.3">
      <c r="A1570" s="11"/>
      <c r="B1570" s="17" t="s">
        <v>25</v>
      </c>
      <c r="C1570" s="18"/>
      <c r="D1570" s="18"/>
      <c r="E1570" s="18"/>
      <c r="F1570" s="18"/>
      <c r="G1570" s="19"/>
    </row>
    <row r="1571" spans="1:7" ht="29.4" thickBot="1" x14ac:dyDescent="0.35">
      <c r="A1571" s="20" t="s">
        <v>26</v>
      </c>
      <c r="B1571" s="21" t="s">
        <v>37</v>
      </c>
      <c r="C1571" s="21" t="s">
        <v>27</v>
      </c>
      <c r="D1571" s="21">
        <v>4.2519999999999998</v>
      </c>
      <c r="E1571" s="22">
        <v>23.43</v>
      </c>
      <c r="F1571" s="23">
        <f>PRODUCT(D1571:E1571)</f>
        <v>99.624359999999996</v>
      </c>
      <c r="G1571" s="19"/>
    </row>
    <row r="1572" spans="1:7" ht="15.6" thickTop="1" thickBot="1" x14ac:dyDescent="0.35">
      <c r="A1572" s="24">
        <v>1</v>
      </c>
      <c r="B1572" s="39" t="s">
        <v>28</v>
      </c>
      <c r="C1572" s="40"/>
      <c r="D1572" s="40"/>
      <c r="E1572" s="41"/>
      <c r="F1572" s="25">
        <f>SUM(F1571:F1571)</f>
        <v>99.624359999999996</v>
      </c>
      <c r="G1572" s="26">
        <f>SUM(F1572/F1577)</f>
        <v>0.82815734989648038</v>
      </c>
    </row>
    <row r="1573" spans="1:7" ht="15.6" thickTop="1" thickBot="1" x14ac:dyDescent="0.35">
      <c r="A1573" s="27" t="s">
        <v>29</v>
      </c>
      <c r="B1573" s="39" t="s">
        <v>35</v>
      </c>
      <c r="C1573" s="40"/>
      <c r="D1573" s="40"/>
      <c r="E1573" s="41"/>
      <c r="F1573" s="28">
        <f>SUM(F1572)</f>
        <v>99.624359999999996</v>
      </c>
      <c r="G1573" s="2"/>
    </row>
    <row r="1574" spans="1:7" ht="15.6" thickTop="1" thickBot="1" x14ac:dyDescent="0.35">
      <c r="A1574" s="29">
        <v>2</v>
      </c>
      <c r="B1574" s="42" t="s">
        <v>30</v>
      </c>
      <c r="C1574" s="43"/>
      <c r="D1574" s="43"/>
      <c r="E1574" s="44"/>
      <c r="F1574" s="28">
        <f>SUM(F1573)*15%</f>
        <v>14.943653999999999</v>
      </c>
      <c r="G1574" s="26">
        <f>SUM(F1574/F1577)</f>
        <v>0.12422360248447205</v>
      </c>
    </row>
    <row r="1575" spans="1:7" ht="15.6" thickTop="1" thickBot="1" x14ac:dyDescent="0.35">
      <c r="A1575" s="27" t="s">
        <v>31</v>
      </c>
      <c r="B1575" s="39" t="s">
        <v>36</v>
      </c>
      <c r="C1575" s="40"/>
      <c r="D1575" s="40"/>
      <c r="E1575" s="41"/>
      <c r="F1575" s="30">
        <f>SUM(F1573:F1574)</f>
        <v>114.56801399999999</v>
      </c>
      <c r="G1575" s="14"/>
    </row>
    <row r="1576" spans="1:7" ht="15.6" thickTop="1" thickBot="1" x14ac:dyDescent="0.35">
      <c r="A1576" s="29">
        <v>3</v>
      </c>
      <c r="B1576" s="42" t="s">
        <v>70</v>
      </c>
      <c r="C1576" s="43"/>
      <c r="D1576" s="43"/>
      <c r="E1576" s="44"/>
      <c r="F1576" s="28">
        <f>SUM(F1575)*5%</f>
        <v>5.7284006999999999</v>
      </c>
      <c r="G1576" s="26">
        <f>SUM(F1576/F1577)</f>
        <v>4.7619047619047623E-2</v>
      </c>
    </row>
    <row r="1577" spans="1:7" ht="15.6" thickTop="1" thickBot="1" x14ac:dyDescent="0.35">
      <c r="A1577" s="27" t="s">
        <v>32</v>
      </c>
      <c r="B1577" s="39" t="s">
        <v>33</v>
      </c>
      <c r="C1577" s="40"/>
      <c r="D1577" s="40"/>
      <c r="E1577" s="41"/>
      <c r="F1577" s="30">
        <f>SUM(F1575+F1576)</f>
        <v>120.29641469999999</v>
      </c>
      <c r="G1577" s="31">
        <f>SUM(G1572,G1574,G1576)</f>
        <v>1</v>
      </c>
    </row>
    <row r="1578" spans="1:7" ht="15.6" thickTop="1" thickBot="1" x14ac:dyDescent="0.35"/>
    <row r="1579" spans="1:7" ht="30" thickTop="1" thickBot="1" x14ac:dyDescent="0.35">
      <c r="A1579" s="7" t="s">
        <v>15</v>
      </c>
      <c r="B1579" s="8" t="s">
        <v>16</v>
      </c>
      <c r="C1579" s="9" t="s">
        <v>17</v>
      </c>
      <c r="D1579" s="10" t="s">
        <v>18</v>
      </c>
      <c r="E1579" s="11"/>
      <c r="F1579" s="11"/>
      <c r="G1579" s="11"/>
    </row>
    <row r="1580" spans="1:7" ht="58.2" thickTop="1" x14ac:dyDescent="0.3">
      <c r="A1580" s="33" t="s">
        <v>247</v>
      </c>
      <c r="B1580" s="4" t="s">
        <v>79</v>
      </c>
      <c r="C1580" s="13"/>
      <c r="D1580" s="13"/>
      <c r="E1580" s="14"/>
      <c r="F1580" s="11"/>
      <c r="G1580" s="11"/>
    </row>
    <row r="1581" spans="1:7" ht="72.599999999999994" thickBot="1" x14ac:dyDescent="0.35">
      <c r="A1581" s="35" t="s">
        <v>248</v>
      </c>
      <c r="B1581" s="1" t="s">
        <v>71</v>
      </c>
      <c r="C1581" s="16" t="s">
        <v>34</v>
      </c>
      <c r="D1581" s="16">
        <v>1</v>
      </c>
      <c r="E1581" s="14"/>
      <c r="F1581" s="11"/>
      <c r="G1581" s="11"/>
    </row>
    <row r="1582" spans="1:7" ht="30" thickTop="1" thickBot="1" x14ac:dyDescent="0.35">
      <c r="A1582" s="7" t="s">
        <v>19</v>
      </c>
      <c r="B1582" s="8" t="s">
        <v>20</v>
      </c>
      <c r="C1582" s="8" t="s">
        <v>17</v>
      </c>
      <c r="D1582" s="8" t="s">
        <v>21</v>
      </c>
      <c r="E1582" s="8" t="s">
        <v>22</v>
      </c>
      <c r="F1582" s="8" t="s">
        <v>23</v>
      </c>
      <c r="G1582" s="10" t="s">
        <v>24</v>
      </c>
    </row>
    <row r="1583" spans="1:7" ht="15" thickTop="1" x14ac:dyDescent="0.3">
      <c r="A1583" s="11"/>
      <c r="B1583" s="17" t="s">
        <v>25</v>
      </c>
      <c r="C1583" s="18"/>
      <c r="D1583" s="18"/>
      <c r="E1583" s="18"/>
      <c r="F1583" s="18"/>
      <c r="G1583" s="19"/>
    </row>
    <row r="1584" spans="1:7" ht="29.4" thickBot="1" x14ac:dyDescent="0.35">
      <c r="A1584" s="20" t="s">
        <v>26</v>
      </c>
      <c r="B1584" s="21" t="s">
        <v>37</v>
      </c>
      <c r="C1584" s="21" t="s">
        <v>27</v>
      </c>
      <c r="D1584" s="21">
        <v>1.998</v>
      </c>
      <c r="E1584" s="22">
        <v>23.43</v>
      </c>
      <c r="F1584" s="23">
        <f>PRODUCT(D1584:E1584)</f>
        <v>46.813139999999997</v>
      </c>
      <c r="G1584" s="19"/>
    </row>
    <row r="1585" spans="1:9" ht="15.6" thickTop="1" thickBot="1" x14ac:dyDescent="0.35">
      <c r="A1585" s="24">
        <v>1</v>
      </c>
      <c r="B1585" s="39" t="s">
        <v>28</v>
      </c>
      <c r="C1585" s="40"/>
      <c r="D1585" s="40"/>
      <c r="E1585" s="41"/>
      <c r="F1585" s="25">
        <f>SUM(F1584:F1584)</f>
        <v>46.813139999999997</v>
      </c>
      <c r="G1585" s="26">
        <f>SUM(F1585/F1589)</f>
        <v>0.86956521739130432</v>
      </c>
    </row>
    <row r="1586" spans="1:9" ht="15.6" thickTop="1" thickBot="1" x14ac:dyDescent="0.35">
      <c r="A1586" s="27" t="s">
        <v>29</v>
      </c>
      <c r="B1586" s="39" t="s">
        <v>35</v>
      </c>
      <c r="C1586" s="40"/>
      <c r="D1586" s="40"/>
      <c r="E1586" s="41"/>
      <c r="F1586" s="28">
        <f>SUM(F1585)</f>
        <v>46.813139999999997</v>
      </c>
      <c r="G1586" s="2"/>
    </row>
    <row r="1587" spans="1:9" ht="15.6" thickTop="1" thickBot="1" x14ac:dyDescent="0.35">
      <c r="A1587" s="29">
        <v>2</v>
      </c>
      <c r="B1587" s="42" t="s">
        <v>30</v>
      </c>
      <c r="C1587" s="43"/>
      <c r="D1587" s="43"/>
      <c r="E1587" s="44"/>
      <c r="F1587" s="28">
        <f>SUM(F1586)*15%</f>
        <v>7.0219709999999997</v>
      </c>
      <c r="G1587" s="26">
        <f>SUM(F1587/F1589)</f>
        <v>0.13043478260869565</v>
      </c>
    </row>
    <row r="1588" spans="1:9" ht="15.6" thickTop="1" thickBot="1" x14ac:dyDescent="0.35">
      <c r="A1588" s="27" t="s">
        <v>31</v>
      </c>
      <c r="B1588" s="39" t="s">
        <v>36</v>
      </c>
      <c r="C1588" s="40"/>
      <c r="D1588" s="40"/>
      <c r="E1588" s="41"/>
      <c r="F1588" s="30">
        <f>SUM(F1586:F1587)</f>
        <v>53.835110999999998</v>
      </c>
      <c r="G1588" s="14"/>
    </row>
    <row r="1589" spans="1:9" ht="15.6" thickTop="1" thickBot="1" x14ac:dyDescent="0.35">
      <c r="A1589" s="27" t="s">
        <v>32</v>
      </c>
      <c r="B1589" s="39" t="s">
        <v>33</v>
      </c>
      <c r="C1589" s="40"/>
      <c r="D1589" s="40"/>
      <c r="E1589" s="41"/>
      <c r="F1589" s="30">
        <f>SUM(F1588)</f>
        <v>53.835110999999998</v>
      </c>
      <c r="G1589" s="31">
        <f>SUM(G1585,G1587)</f>
        <v>1</v>
      </c>
      <c r="I1589" s="38"/>
    </row>
    <row r="1590" spans="1:9" ht="15.6" thickTop="1" thickBot="1" x14ac:dyDescent="0.35"/>
    <row r="1591" spans="1:9" ht="30" thickTop="1" thickBot="1" x14ac:dyDescent="0.35">
      <c r="A1591" s="7" t="s">
        <v>15</v>
      </c>
      <c r="B1591" s="8" t="s">
        <v>16</v>
      </c>
      <c r="C1591" s="9" t="s">
        <v>17</v>
      </c>
      <c r="D1591" s="10" t="s">
        <v>18</v>
      </c>
      <c r="E1591" s="11"/>
      <c r="F1591" s="11"/>
      <c r="G1591" s="11"/>
    </row>
    <row r="1592" spans="1:9" ht="58.2" thickTop="1" x14ac:dyDescent="0.3">
      <c r="A1592" s="33" t="s">
        <v>247</v>
      </c>
      <c r="B1592" s="4" t="s">
        <v>79</v>
      </c>
      <c r="C1592" s="13"/>
      <c r="D1592" s="13"/>
      <c r="E1592" s="14"/>
      <c r="F1592" s="11"/>
      <c r="G1592" s="11"/>
    </row>
    <row r="1593" spans="1:9" ht="72.599999999999994" thickBot="1" x14ac:dyDescent="0.35">
      <c r="A1593" s="35" t="s">
        <v>249</v>
      </c>
      <c r="B1593" s="1" t="s">
        <v>72</v>
      </c>
      <c r="C1593" s="16" t="s">
        <v>34</v>
      </c>
      <c r="D1593" s="16">
        <v>1</v>
      </c>
      <c r="E1593" s="14"/>
      <c r="F1593" s="11"/>
      <c r="G1593" s="11"/>
    </row>
    <row r="1594" spans="1:9" ht="30" thickTop="1" thickBot="1" x14ac:dyDescent="0.35">
      <c r="A1594" s="7" t="s">
        <v>19</v>
      </c>
      <c r="B1594" s="8" t="s">
        <v>20</v>
      </c>
      <c r="C1594" s="8" t="s">
        <v>17</v>
      </c>
      <c r="D1594" s="8" t="s">
        <v>21</v>
      </c>
      <c r="E1594" s="8" t="s">
        <v>22</v>
      </c>
      <c r="F1594" s="8" t="s">
        <v>23</v>
      </c>
      <c r="G1594" s="10" t="s">
        <v>24</v>
      </c>
    </row>
    <row r="1595" spans="1:9" ht="15" thickTop="1" x14ac:dyDescent="0.3">
      <c r="A1595" s="11"/>
      <c r="B1595" s="17" t="s">
        <v>25</v>
      </c>
      <c r="C1595" s="18"/>
      <c r="D1595" s="18"/>
      <c r="E1595" s="18"/>
      <c r="F1595" s="18"/>
      <c r="G1595" s="19"/>
    </row>
    <row r="1596" spans="1:9" ht="29.4" thickBot="1" x14ac:dyDescent="0.35">
      <c r="A1596" s="20" t="s">
        <v>26</v>
      </c>
      <c r="B1596" s="21" t="s">
        <v>37</v>
      </c>
      <c r="C1596" s="21" t="s">
        <v>27</v>
      </c>
      <c r="D1596" s="21">
        <v>1.998</v>
      </c>
      <c r="E1596" s="22">
        <v>23.43</v>
      </c>
      <c r="F1596" s="23">
        <f>PRODUCT(D1596:E1596)</f>
        <v>46.813139999999997</v>
      </c>
      <c r="G1596" s="19"/>
    </row>
    <row r="1597" spans="1:9" ht="15.6" thickTop="1" thickBot="1" x14ac:dyDescent="0.35">
      <c r="A1597" s="24">
        <v>1</v>
      </c>
      <c r="B1597" s="39" t="s">
        <v>28</v>
      </c>
      <c r="C1597" s="40"/>
      <c r="D1597" s="40"/>
      <c r="E1597" s="41"/>
      <c r="F1597" s="25">
        <f>SUM(F1596:F1596)</f>
        <v>46.813139999999997</v>
      </c>
      <c r="G1597" s="26">
        <f>SUM(F1597/F1602)</f>
        <v>0.82815734989648038</v>
      </c>
    </row>
    <row r="1598" spans="1:9" ht="15.6" thickTop="1" thickBot="1" x14ac:dyDescent="0.35">
      <c r="A1598" s="27" t="s">
        <v>29</v>
      </c>
      <c r="B1598" s="39" t="s">
        <v>35</v>
      </c>
      <c r="C1598" s="40"/>
      <c r="D1598" s="40"/>
      <c r="E1598" s="41"/>
      <c r="F1598" s="28">
        <f>SUM(F1597)</f>
        <v>46.813139999999997</v>
      </c>
      <c r="G1598" s="2"/>
    </row>
    <row r="1599" spans="1:9" ht="15.6" thickTop="1" thickBot="1" x14ac:dyDescent="0.35">
      <c r="A1599" s="29">
        <v>2</v>
      </c>
      <c r="B1599" s="42" t="s">
        <v>30</v>
      </c>
      <c r="C1599" s="43"/>
      <c r="D1599" s="43"/>
      <c r="E1599" s="44"/>
      <c r="F1599" s="28">
        <f>SUM(F1598)*15%</f>
        <v>7.0219709999999997</v>
      </c>
      <c r="G1599" s="26">
        <f>SUM(F1599/F1602)</f>
        <v>0.12422360248447206</v>
      </c>
    </row>
    <row r="1600" spans="1:9" ht="15.6" thickTop="1" thickBot="1" x14ac:dyDescent="0.35">
      <c r="A1600" s="27" t="s">
        <v>31</v>
      </c>
      <c r="B1600" s="39" t="s">
        <v>36</v>
      </c>
      <c r="C1600" s="40"/>
      <c r="D1600" s="40"/>
      <c r="E1600" s="41"/>
      <c r="F1600" s="30">
        <f>SUM(F1598:F1599)</f>
        <v>53.835110999999998</v>
      </c>
      <c r="G1600" s="14"/>
    </row>
    <row r="1601" spans="1:9" ht="15.6" thickTop="1" thickBot="1" x14ac:dyDescent="0.35">
      <c r="A1601" s="29">
        <v>3</v>
      </c>
      <c r="B1601" s="42" t="s">
        <v>70</v>
      </c>
      <c r="C1601" s="43"/>
      <c r="D1601" s="43"/>
      <c r="E1601" s="44"/>
      <c r="F1601" s="28">
        <f>SUM(F1600)*5%</f>
        <v>2.6917555499999999</v>
      </c>
      <c r="G1601" s="26">
        <f>SUM(F1601/F1602)</f>
        <v>4.7619047619047623E-2</v>
      </c>
    </row>
    <row r="1602" spans="1:9" ht="15.6" thickTop="1" thickBot="1" x14ac:dyDescent="0.35">
      <c r="A1602" s="27" t="s">
        <v>32</v>
      </c>
      <c r="B1602" s="39" t="s">
        <v>33</v>
      </c>
      <c r="C1602" s="40"/>
      <c r="D1602" s="40"/>
      <c r="E1602" s="41"/>
      <c r="F1602" s="30">
        <f>SUM(F1600+F1601)</f>
        <v>56.526866549999994</v>
      </c>
      <c r="G1602" s="31">
        <f>SUM(G1597,G1599,G1601)</f>
        <v>1</v>
      </c>
    </row>
    <row r="1603" spans="1:9" ht="15.6" thickTop="1" thickBot="1" x14ac:dyDescent="0.35"/>
    <row r="1604" spans="1:9" ht="30" thickTop="1" thickBot="1" x14ac:dyDescent="0.35">
      <c r="A1604" s="7" t="s">
        <v>15</v>
      </c>
      <c r="B1604" s="8" t="s">
        <v>16</v>
      </c>
      <c r="C1604" s="9" t="s">
        <v>17</v>
      </c>
      <c r="D1604" s="10" t="s">
        <v>18</v>
      </c>
      <c r="E1604" s="11"/>
      <c r="F1604" s="11"/>
      <c r="G1604" s="11"/>
    </row>
    <row r="1605" spans="1:9" ht="58.2" thickTop="1" x14ac:dyDescent="0.3">
      <c r="A1605" s="33" t="s">
        <v>247</v>
      </c>
      <c r="B1605" s="4" t="s">
        <v>79</v>
      </c>
      <c r="C1605" s="13"/>
      <c r="D1605" s="13"/>
      <c r="E1605" s="14"/>
      <c r="F1605" s="11"/>
      <c r="G1605" s="11"/>
    </row>
    <row r="1606" spans="1:9" ht="72.599999999999994" thickBot="1" x14ac:dyDescent="0.35">
      <c r="A1606" s="35" t="s">
        <v>250</v>
      </c>
      <c r="B1606" s="1" t="s">
        <v>73</v>
      </c>
      <c r="C1606" s="16" t="s">
        <v>34</v>
      </c>
      <c r="D1606" s="16">
        <v>1</v>
      </c>
      <c r="E1606" s="14"/>
      <c r="F1606" s="11"/>
      <c r="G1606" s="11"/>
    </row>
    <row r="1607" spans="1:9" ht="30" thickTop="1" thickBot="1" x14ac:dyDescent="0.35">
      <c r="A1607" s="7" t="s">
        <v>19</v>
      </c>
      <c r="B1607" s="8" t="s">
        <v>20</v>
      </c>
      <c r="C1607" s="8" t="s">
        <v>17</v>
      </c>
      <c r="D1607" s="8" t="s">
        <v>21</v>
      </c>
      <c r="E1607" s="8" t="s">
        <v>22</v>
      </c>
      <c r="F1607" s="8" t="s">
        <v>23</v>
      </c>
      <c r="G1607" s="10" t="s">
        <v>24</v>
      </c>
    </row>
    <row r="1608" spans="1:9" ht="15" thickTop="1" x14ac:dyDescent="0.3">
      <c r="A1608" s="11"/>
      <c r="B1608" s="17" t="s">
        <v>25</v>
      </c>
      <c r="C1608" s="18"/>
      <c r="D1608" s="18"/>
      <c r="E1608" s="18"/>
      <c r="F1608" s="18"/>
      <c r="G1608" s="19"/>
    </row>
    <row r="1609" spans="1:9" ht="29.4" thickBot="1" x14ac:dyDescent="0.35">
      <c r="A1609" s="20" t="s">
        <v>26</v>
      </c>
      <c r="B1609" s="21" t="s">
        <v>37</v>
      </c>
      <c r="C1609" s="21" t="s">
        <v>27</v>
      </c>
      <c r="D1609" s="21">
        <v>2.3650000000000002</v>
      </c>
      <c r="E1609" s="22">
        <v>23.43</v>
      </c>
      <c r="F1609" s="23">
        <f>PRODUCT(D1609:E1609)</f>
        <v>55.411950000000004</v>
      </c>
      <c r="G1609" s="19"/>
    </row>
    <row r="1610" spans="1:9" ht="15.6" thickTop="1" thickBot="1" x14ac:dyDescent="0.35">
      <c r="A1610" s="24">
        <v>1</v>
      </c>
      <c r="B1610" s="39" t="s">
        <v>28</v>
      </c>
      <c r="C1610" s="40"/>
      <c r="D1610" s="40"/>
      <c r="E1610" s="41"/>
      <c r="F1610" s="25">
        <f>SUM(F1609:F1609)</f>
        <v>55.411950000000004</v>
      </c>
      <c r="G1610" s="26">
        <f>SUM(F1610/F1614)</f>
        <v>0.86956521739130432</v>
      </c>
    </row>
    <row r="1611" spans="1:9" ht="15.6" thickTop="1" thickBot="1" x14ac:dyDescent="0.35">
      <c r="A1611" s="27" t="s">
        <v>29</v>
      </c>
      <c r="B1611" s="39" t="s">
        <v>35</v>
      </c>
      <c r="C1611" s="40"/>
      <c r="D1611" s="40"/>
      <c r="E1611" s="41"/>
      <c r="F1611" s="28">
        <f>SUM(F1610)</f>
        <v>55.411950000000004</v>
      </c>
      <c r="G1611" s="2"/>
    </row>
    <row r="1612" spans="1:9" ht="15.6" thickTop="1" thickBot="1" x14ac:dyDescent="0.35">
      <c r="A1612" s="29">
        <v>2</v>
      </c>
      <c r="B1612" s="42" t="s">
        <v>30</v>
      </c>
      <c r="C1612" s="43"/>
      <c r="D1612" s="43"/>
      <c r="E1612" s="44"/>
      <c r="F1612" s="28">
        <f>SUM(F1611)*15%</f>
        <v>8.311792500000001</v>
      </c>
      <c r="G1612" s="26">
        <f>SUM(F1612/F1614)</f>
        <v>0.13043478260869565</v>
      </c>
    </row>
    <row r="1613" spans="1:9" ht="15.6" thickTop="1" thickBot="1" x14ac:dyDescent="0.35">
      <c r="A1613" s="27" t="s">
        <v>31</v>
      </c>
      <c r="B1613" s="39" t="s">
        <v>36</v>
      </c>
      <c r="C1613" s="40"/>
      <c r="D1613" s="40"/>
      <c r="E1613" s="41"/>
      <c r="F1613" s="30">
        <f>SUM(F1611:F1612)</f>
        <v>63.723742500000007</v>
      </c>
      <c r="G1613" s="14"/>
    </row>
    <row r="1614" spans="1:9" ht="15.6" thickTop="1" thickBot="1" x14ac:dyDescent="0.35">
      <c r="A1614" s="27" t="s">
        <v>32</v>
      </c>
      <c r="B1614" s="39" t="s">
        <v>33</v>
      </c>
      <c r="C1614" s="40"/>
      <c r="D1614" s="40"/>
      <c r="E1614" s="41"/>
      <c r="F1614" s="30">
        <f>SUM(F1613)</f>
        <v>63.723742500000007</v>
      </c>
      <c r="G1614" s="31">
        <f>SUM(G1610,G1612)</f>
        <v>1</v>
      </c>
      <c r="I1614" s="38"/>
    </row>
    <row r="1615" spans="1:9" ht="15.6" thickTop="1" thickBot="1" x14ac:dyDescent="0.35"/>
    <row r="1616" spans="1:9" ht="30" thickTop="1" thickBot="1" x14ac:dyDescent="0.35">
      <c r="A1616" s="7" t="s">
        <v>15</v>
      </c>
      <c r="B1616" s="8" t="s">
        <v>16</v>
      </c>
      <c r="C1616" s="9" t="s">
        <v>17</v>
      </c>
      <c r="D1616" s="10" t="s">
        <v>18</v>
      </c>
      <c r="E1616" s="11"/>
      <c r="F1616" s="11"/>
      <c r="G1616" s="11"/>
    </row>
    <row r="1617" spans="1:7" ht="58.2" thickTop="1" x14ac:dyDescent="0.3">
      <c r="A1617" s="33" t="s">
        <v>247</v>
      </c>
      <c r="B1617" s="4" t="s">
        <v>79</v>
      </c>
      <c r="C1617" s="13"/>
      <c r="D1617" s="13"/>
      <c r="E1617" s="14"/>
      <c r="F1617" s="11"/>
      <c r="G1617" s="11"/>
    </row>
    <row r="1618" spans="1:7" ht="72.599999999999994" thickBot="1" x14ac:dyDescent="0.35">
      <c r="A1618" s="35" t="s">
        <v>251</v>
      </c>
      <c r="B1618" s="1" t="s">
        <v>74</v>
      </c>
      <c r="C1618" s="16" t="s">
        <v>34</v>
      </c>
      <c r="D1618" s="16">
        <v>1</v>
      </c>
      <c r="E1618" s="14"/>
      <c r="F1618" s="11"/>
      <c r="G1618" s="11"/>
    </row>
    <row r="1619" spans="1:7" ht="30" thickTop="1" thickBot="1" x14ac:dyDescent="0.35">
      <c r="A1619" s="7" t="s">
        <v>19</v>
      </c>
      <c r="B1619" s="8" t="s">
        <v>20</v>
      </c>
      <c r="C1619" s="8" t="s">
        <v>17</v>
      </c>
      <c r="D1619" s="8" t="s">
        <v>21</v>
      </c>
      <c r="E1619" s="8" t="s">
        <v>22</v>
      </c>
      <c r="F1619" s="8" t="s">
        <v>23</v>
      </c>
      <c r="G1619" s="10" t="s">
        <v>24</v>
      </c>
    </row>
    <row r="1620" spans="1:7" ht="15" thickTop="1" x14ac:dyDescent="0.3">
      <c r="A1620" s="11"/>
      <c r="B1620" s="17" t="s">
        <v>25</v>
      </c>
      <c r="C1620" s="18"/>
      <c r="D1620" s="18"/>
      <c r="E1620" s="18"/>
      <c r="F1620" s="18"/>
      <c r="G1620" s="19"/>
    </row>
    <row r="1621" spans="1:7" ht="29.4" thickBot="1" x14ac:dyDescent="0.35">
      <c r="A1621" s="20" t="s">
        <v>26</v>
      </c>
      <c r="B1621" s="21" t="s">
        <v>37</v>
      </c>
      <c r="C1621" s="21" t="s">
        <v>27</v>
      </c>
      <c r="D1621" s="21">
        <v>2.3650000000000002</v>
      </c>
      <c r="E1621" s="22">
        <v>23.43</v>
      </c>
      <c r="F1621" s="23">
        <f>PRODUCT(D1621:E1621)</f>
        <v>55.411950000000004</v>
      </c>
      <c r="G1621" s="19"/>
    </row>
    <row r="1622" spans="1:7" ht="15.6" thickTop="1" thickBot="1" x14ac:dyDescent="0.35">
      <c r="A1622" s="24">
        <v>1</v>
      </c>
      <c r="B1622" s="39" t="s">
        <v>28</v>
      </c>
      <c r="C1622" s="40"/>
      <c r="D1622" s="40"/>
      <c r="E1622" s="41"/>
      <c r="F1622" s="25">
        <f>SUM(F1621:F1621)</f>
        <v>55.411950000000004</v>
      </c>
      <c r="G1622" s="26">
        <f>SUM(F1622/F1627)</f>
        <v>0.82815734989648038</v>
      </c>
    </row>
    <row r="1623" spans="1:7" ht="15.6" thickTop="1" thickBot="1" x14ac:dyDescent="0.35">
      <c r="A1623" s="27" t="s">
        <v>29</v>
      </c>
      <c r="B1623" s="39" t="s">
        <v>35</v>
      </c>
      <c r="C1623" s="40"/>
      <c r="D1623" s="40"/>
      <c r="E1623" s="41"/>
      <c r="F1623" s="28">
        <f>SUM(F1622)</f>
        <v>55.411950000000004</v>
      </c>
      <c r="G1623" s="2"/>
    </row>
    <row r="1624" spans="1:7" ht="15.6" thickTop="1" thickBot="1" x14ac:dyDescent="0.35">
      <c r="A1624" s="29">
        <v>2</v>
      </c>
      <c r="B1624" s="42" t="s">
        <v>30</v>
      </c>
      <c r="C1624" s="43"/>
      <c r="D1624" s="43"/>
      <c r="E1624" s="44"/>
      <c r="F1624" s="28">
        <f>SUM(F1623)*15%</f>
        <v>8.311792500000001</v>
      </c>
      <c r="G1624" s="26">
        <f>SUM(F1624/F1627)</f>
        <v>0.12422360248447206</v>
      </c>
    </row>
    <row r="1625" spans="1:7" ht="15.6" thickTop="1" thickBot="1" x14ac:dyDescent="0.35">
      <c r="A1625" s="27" t="s">
        <v>31</v>
      </c>
      <c r="B1625" s="39" t="s">
        <v>36</v>
      </c>
      <c r="C1625" s="40"/>
      <c r="D1625" s="40"/>
      <c r="E1625" s="41"/>
      <c r="F1625" s="30">
        <f>SUM(F1623:F1624)</f>
        <v>63.723742500000007</v>
      </c>
      <c r="G1625" s="14"/>
    </row>
    <row r="1626" spans="1:7" ht="15.6" thickTop="1" thickBot="1" x14ac:dyDescent="0.35">
      <c r="A1626" s="29">
        <v>3</v>
      </c>
      <c r="B1626" s="42" t="s">
        <v>70</v>
      </c>
      <c r="C1626" s="43"/>
      <c r="D1626" s="43"/>
      <c r="E1626" s="44"/>
      <c r="F1626" s="28">
        <f>SUM(F1625)*5%</f>
        <v>3.1861871250000005</v>
      </c>
      <c r="G1626" s="26">
        <f>SUM(F1626/F1627)</f>
        <v>4.7619047619047623E-2</v>
      </c>
    </row>
    <row r="1627" spans="1:7" ht="15.6" thickTop="1" thickBot="1" x14ac:dyDescent="0.35">
      <c r="A1627" s="27" t="s">
        <v>32</v>
      </c>
      <c r="B1627" s="39" t="s">
        <v>33</v>
      </c>
      <c r="C1627" s="40"/>
      <c r="D1627" s="40"/>
      <c r="E1627" s="41"/>
      <c r="F1627" s="30">
        <f>SUM(F1625+F1626)</f>
        <v>66.909929625000004</v>
      </c>
      <c r="G1627" s="31">
        <f>SUM(G1622,G1624,G1626)</f>
        <v>1</v>
      </c>
    </row>
    <row r="1628" spans="1:7" ht="15" thickTop="1" x14ac:dyDescent="0.3"/>
    <row r="1629" spans="1:7" x14ac:dyDescent="0.3">
      <c r="A1629" s="45" t="s">
        <v>252</v>
      </c>
      <c r="B1629" s="45"/>
      <c r="C1629" s="45"/>
      <c r="D1629" s="45"/>
      <c r="E1629" s="45"/>
      <c r="F1629" s="45"/>
      <c r="G1629" s="45"/>
    </row>
    <row r="1630" spans="1:7" ht="15" thickBot="1" x14ac:dyDescent="0.35"/>
    <row r="1631" spans="1:7" ht="30" thickTop="1" thickBot="1" x14ac:dyDescent="0.35">
      <c r="A1631" s="7" t="s">
        <v>15</v>
      </c>
      <c r="B1631" s="8" t="s">
        <v>16</v>
      </c>
      <c r="C1631" s="9" t="s">
        <v>17</v>
      </c>
      <c r="D1631" s="10" t="s">
        <v>18</v>
      </c>
      <c r="E1631" s="11"/>
      <c r="F1631" s="11"/>
      <c r="G1631" s="11"/>
    </row>
    <row r="1632" spans="1:7" ht="15" thickTop="1" x14ac:dyDescent="0.3">
      <c r="A1632" s="33" t="s">
        <v>253</v>
      </c>
      <c r="B1632" s="4" t="s">
        <v>8</v>
      </c>
      <c r="C1632" s="13"/>
      <c r="D1632" s="13"/>
      <c r="E1632" s="14"/>
      <c r="F1632" s="11"/>
      <c r="G1632" s="11"/>
    </row>
    <row r="1633" spans="1:9" ht="72.599999999999994" thickBot="1" x14ac:dyDescent="0.35">
      <c r="A1633" s="35" t="s">
        <v>254</v>
      </c>
      <c r="B1633" s="1" t="s">
        <v>71</v>
      </c>
      <c r="C1633" s="16" t="s">
        <v>34</v>
      </c>
      <c r="D1633" s="16">
        <v>1</v>
      </c>
      <c r="E1633" s="14"/>
      <c r="F1633" s="11"/>
      <c r="G1633" s="11"/>
    </row>
    <row r="1634" spans="1:9" ht="30" thickTop="1" thickBot="1" x14ac:dyDescent="0.35">
      <c r="A1634" s="7" t="s">
        <v>19</v>
      </c>
      <c r="B1634" s="8" t="s">
        <v>20</v>
      </c>
      <c r="C1634" s="8" t="s">
        <v>17</v>
      </c>
      <c r="D1634" s="8" t="s">
        <v>21</v>
      </c>
      <c r="E1634" s="8" t="s">
        <v>22</v>
      </c>
      <c r="F1634" s="8" t="s">
        <v>23</v>
      </c>
      <c r="G1634" s="10" t="s">
        <v>24</v>
      </c>
    </row>
    <row r="1635" spans="1:9" ht="15" thickTop="1" x14ac:dyDescent="0.3">
      <c r="A1635" s="11"/>
      <c r="B1635" s="17" t="s">
        <v>25</v>
      </c>
      <c r="C1635" s="18"/>
      <c r="D1635" s="18"/>
      <c r="E1635" s="18"/>
      <c r="F1635" s="18"/>
      <c r="G1635" s="19"/>
    </row>
    <row r="1636" spans="1:9" ht="29.4" thickBot="1" x14ac:dyDescent="0.35">
      <c r="A1636" s="20" t="s">
        <v>26</v>
      </c>
      <c r="B1636" s="21" t="s">
        <v>37</v>
      </c>
      <c r="C1636" s="21" t="s">
        <v>27</v>
      </c>
      <c r="D1636" s="21">
        <v>8.8010000000000002</v>
      </c>
      <c r="E1636" s="22">
        <v>23.43</v>
      </c>
      <c r="F1636" s="23">
        <f>PRODUCT(D1636:E1636)</f>
        <v>206.20742999999999</v>
      </c>
      <c r="G1636" s="19"/>
    </row>
    <row r="1637" spans="1:9" ht="15.6" thickTop="1" thickBot="1" x14ac:dyDescent="0.35">
      <c r="A1637" s="24">
        <v>1</v>
      </c>
      <c r="B1637" s="39" t="s">
        <v>28</v>
      </c>
      <c r="C1637" s="40"/>
      <c r="D1637" s="40"/>
      <c r="E1637" s="41"/>
      <c r="F1637" s="25">
        <f>SUM(F1636:F1636)</f>
        <v>206.20742999999999</v>
      </c>
      <c r="G1637" s="26">
        <f>SUM(F1637/F1641)</f>
        <v>0.86956521739130432</v>
      </c>
    </row>
    <row r="1638" spans="1:9" ht="15.6" thickTop="1" thickBot="1" x14ac:dyDescent="0.35">
      <c r="A1638" s="27" t="s">
        <v>29</v>
      </c>
      <c r="B1638" s="39" t="s">
        <v>35</v>
      </c>
      <c r="C1638" s="40"/>
      <c r="D1638" s="40"/>
      <c r="E1638" s="41"/>
      <c r="F1638" s="28">
        <f>SUM(F1637)</f>
        <v>206.20742999999999</v>
      </c>
      <c r="G1638" s="2"/>
    </row>
    <row r="1639" spans="1:9" ht="15.6" thickTop="1" thickBot="1" x14ac:dyDescent="0.35">
      <c r="A1639" s="29">
        <v>2</v>
      </c>
      <c r="B1639" s="42" t="s">
        <v>30</v>
      </c>
      <c r="C1639" s="43"/>
      <c r="D1639" s="43"/>
      <c r="E1639" s="44"/>
      <c r="F1639" s="28">
        <f>SUM(F1638)*15%</f>
        <v>30.931114499999996</v>
      </c>
      <c r="G1639" s="26">
        <f>SUM(F1639/F1641)</f>
        <v>0.13043478260869565</v>
      </c>
    </row>
    <row r="1640" spans="1:9" ht="15.6" thickTop="1" thickBot="1" x14ac:dyDescent="0.35">
      <c r="A1640" s="27" t="s">
        <v>31</v>
      </c>
      <c r="B1640" s="39" t="s">
        <v>36</v>
      </c>
      <c r="C1640" s="40"/>
      <c r="D1640" s="40"/>
      <c r="E1640" s="41"/>
      <c r="F1640" s="30">
        <f>SUM(F1638:F1639)</f>
        <v>237.13854449999999</v>
      </c>
      <c r="G1640" s="14"/>
    </row>
    <row r="1641" spans="1:9" ht="15.6" thickTop="1" thickBot="1" x14ac:dyDescent="0.35">
      <c r="A1641" s="27" t="s">
        <v>32</v>
      </c>
      <c r="B1641" s="39" t="s">
        <v>33</v>
      </c>
      <c r="C1641" s="40"/>
      <c r="D1641" s="40"/>
      <c r="E1641" s="41"/>
      <c r="F1641" s="30">
        <f>SUM(F1640)</f>
        <v>237.13854449999999</v>
      </c>
      <c r="G1641" s="31">
        <f>SUM(G1637,G1639)</f>
        <v>1</v>
      </c>
      <c r="I1641" s="38"/>
    </row>
    <row r="1642" spans="1:9" ht="15.6" thickTop="1" thickBot="1" x14ac:dyDescent="0.35"/>
    <row r="1643" spans="1:9" ht="30" thickTop="1" thickBot="1" x14ac:dyDescent="0.35">
      <c r="A1643" s="7" t="s">
        <v>15</v>
      </c>
      <c r="B1643" s="8" t="s">
        <v>16</v>
      </c>
      <c r="C1643" s="9" t="s">
        <v>17</v>
      </c>
      <c r="D1643" s="10" t="s">
        <v>18</v>
      </c>
      <c r="E1643" s="11"/>
      <c r="F1643" s="11"/>
      <c r="G1643" s="11"/>
    </row>
    <row r="1644" spans="1:9" ht="15" thickTop="1" x14ac:dyDescent="0.3">
      <c r="A1644" s="33" t="s">
        <v>253</v>
      </c>
      <c r="B1644" s="4" t="s">
        <v>8</v>
      </c>
      <c r="C1644" s="13"/>
      <c r="D1644" s="13"/>
      <c r="E1644" s="14"/>
      <c r="F1644" s="11"/>
      <c r="G1644" s="11"/>
    </row>
    <row r="1645" spans="1:9" ht="72.599999999999994" thickBot="1" x14ac:dyDescent="0.35">
      <c r="A1645" s="35" t="s">
        <v>255</v>
      </c>
      <c r="B1645" s="1" t="s">
        <v>72</v>
      </c>
      <c r="C1645" s="16" t="s">
        <v>34</v>
      </c>
      <c r="D1645" s="16">
        <v>1</v>
      </c>
      <c r="E1645" s="14"/>
      <c r="F1645" s="11"/>
      <c r="G1645" s="11"/>
    </row>
    <row r="1646" spans="1:9" ht="30" thickTop="1" thickBot="1" x14ac:dyDescent="0.35">
      <c r="A1646" s="7" t="s">
        <v>19</v>
      </c>
      <c r="B1646" s="8" t="s">
        <v>20</v>
      </c>
      <c r="C1646" s="8" t="s">
        <v>17</v>
      </c>
      <c r="D1646" s="8" t="s">
        <v>21</v>
      </c>
      <c r="E1646" s="8" t="s">
        <v>22</v>
      </c>
      <c r="F1646" s="8" t="s">
        <v>23</v>
      </c>
      <c r="G1646" s="10" t="s">
        <v>24</v>
      </c>
    </row>
    <row r="1647" spans="1:9" ht="15" thickTop="1" x14ac:dyDescent="0.3">
      <c r="A1647" s="11"/>
      <c r="B1647" s="17" t="s">
        <v>25</v>
      </c>
      <c r="C1647" s="18"/>
      <c r="D1647" s="18"/>
      <c r="E1647" s="18"/>
      <c r="F1647" s="18"/>
      <c r="G1647" s="19"/>
    </row>
    <row r="1648" spans="1:9" ht="29.4" thickBot="1" x14ac:dyDescent="0.35">
      <c r="A1648" s="20" t="s">
        <v>26</v>
      </c>
      <c r="B1648" s="21" t="s">
        <v>37</v>
      </c>
      <c r="C1648" s="21" t="s">
        <v>27</v>
      </c>
      <c r="D1648" s="21">
        <v>8.8010000000000002</v>
      </c>
      <c r="E1648" s="22">
        <v>23.43</v>
      </c>
      <c r="F1648" s="23">
        <f>PRODUCT(D1648:E1648)</f>
        <v>206.20742999999999</v>
      </c>
      <c r="G1648" s="19"/>
    </row>
    <row r="1649" spans="1:7" ht="15.6" thickTop="1" thickBot="1" x14ac:dyDescent="0.35">
      <c r="A1649" s="24">
        <v>1</v>
      </c>
      <c r="B1649" s="39" t="s">
        <v>28</v>
      </c>
      <c r="C1649" s="40"/>
      <c r="D1649" s="40"/>
      <c r="E1649" s="41"/>
      <c r="F1649" s="25">
        <f>SUM(F1648:F1648)</f>
        <v>206.20742999999999</v>
      </c>
      <c r="G1649" s="26">
        <f>SUM(F1649/F1654)</f>
        <v>0.82815734989648038</v>
      </c>
    </row>
    <row r="1650" spans="1:7" ht="15.6" thickTop="1" thickBot="1" x14ac:dyDescent="0.35">
      <c r="A1650" s="27" t="s">
        <v>29</v>
      </c>
      <c r="B1650" s="39" t="s">
        <v>35</v>
      </c>
      <c r="C1650" s="40"/>
      <c r="D1650" s="40"/>
      <c r="E1650" s="41"/>
      <c r="F1650" s="28">
        <f>SUM(F1649)</f>
        <v>206.20742999999999</v>
      </c>
      <c r="G1650" s="2"/>
    </row>
    <row r="1651" spans="1:7" ht="15.6" thickTop="1" thickBot="1" x14ac:dyDescent="0.35">
      <c r="A1651" s="29">
        <v>2</v>
      </c>
      <c r="B1651" s="42" t="s">
        <v>30</v>
      </c>
      <c r="C1651" s="43"/>
      <c r="D1651" s="43"/>
      <c r="E1651" s="44"/>
      <c r="F1651" s="28">
        <f>SUM(F1650)*15%</f>
        <v>30.931114499999996</v>
      </c>
      <c r="G1651" s="26">
        <f>SUM(F1651/F1654)</f>
        <v>0.12422360248447203</v>
      </c>
    </row>
    <row r="1652" spans="1:7" ht="15.6" thickTop="1" thickBot="1" x14ac:dyDescent="0.35">
      <c r="A1652" s="27" t="s">
        <v>31</v>
      </c>
      <c r="B1652" s="39" t="s">
        <v>36</v>
      </c>
      <c r="C1652" s="40"/>
      <c r="D1652" s="40"/>
      <c r="E1652" s="41"/>
      <c r="F1652" s="30">
        <f>SUM(F1650:F1651)</f>
        <v>237.13854449999999</v>
      </c>
      <c r="G1652" s="14"/>
    </row>
    <row r="1653" spans="1:7" ht="15.6" thickTop="1" thickBot="1" x14ac:dyDescent="0.35">
      <c r="A1653" s="29">
        <v>3</v>
      </c>
      <c r="B1653" s="42" t="s">
        <v>70</v>
      </c>
      <c r="C1653" s="43"/>
      <c r="D1653" s="43"/>
      <c r="E1653" s="44"/>
      <c r="F1653" s="28">
        <f>SUM(F1652)*5%</f>
        <v>11.856927225</v>
      </c>
      <c r="G1653" s="26">
        <f>SUM(F1653/F1654)</f>
        <v>4.7619047619047623E-2</v>
      </c>
    </row>
    <row r="1654" spans="1:7" ht="15.6" thickTop="1" thickBot="1" x14ac:dyDescent="0.35">
      <c r="A1654" s="27" t="s">
        <v>32</v>
      </c>
      <c r="B1654" s="39" t="s">
        <v>33</v>
      </c>
      <c r="C1654" s="40"/>
      <c r="D1654" s="40"/>
      <c r="E1654" s="41"/>
      <c r="F1654" s="30">
        <f>SUM(F1652+F1653)</f>
        <v>248.99547172499999</v>
      </c>
      <c r="G1654" s="31">
        <f>SUM(G1649,G1651,G1653)</f>
        <v>1</v>
      </c>
    </row>
    <row r="1655" spans="1:7" ht="15.6" thickTop="1" thickBot="1" x14ac:dyDescent="0.35"/>
    <row r="1656" spans="1:7" ht="30" thickTop="1" thickBot="1" x14ac:dyDescent="0.35">
      <c r="A1656" s="7" t="s">
        <v>15</v>
      </c>
      <c r="B1656" s="8" t="s">
        <v>16</v>
      </c>
      <c r="C1656" s="9" t="s">
        <v>17</v>
      </c>
      <c r="D1656" s="10" t="s">
        <v>18</v>
      </c>
      <c r="E1656" s="11"/>
      <c r="F1656" s="11"/>
      <c r="G1656" s="11"/>
    </row>
    <row r="1657" spans="1:7" ht="15" thickTop="1" x14ac:dyDescent="0.3">
      <c r="A1657" s="33" t="s">
        <v>253</v>
      </c>
      <c r="B1657" s="4" t="s">
        <v>8</v>
      </c>
      <c r="C1657" s="13"/>
      <c r="D1657" s="13"/>
      <c r="E1657" s="14"/>
      <c r="F1657" s="11"/>
      <c r="G1657" s="11"/>
    </row>
    <row r="1658" spans="1:7" ht="72.599999999999994" thickBot="1" x14ac:dyDescent="0.35">
      <c r="A1658" s="35" t="s">
        <v>256</v>
      </c>
      <c r="B1658" s="1" t="s">
        <v>73</v>
      </c>
      <c r="C1658" s="16" t="s">
        <v>34</v>
      </c>
      <c r="D1658" s="16">
        <v>1</v>
      </c>
      <c r="E1658" s="14"/>
      <c r="F1658" s="11"/>
      <c r="G1658" s="11"/>
    </row>
    <row r="1659" spans="1:7" ht="30" thickTop="1" thickBot="1" x14ac:dyDescent="0.35">
      <c r="A1659" s="7" t="s">
        <v>19</v>
      </c>
      <c r="B1659" s="8" t="s">
        <v>20</v>
      </c>
      <c r="C1659" s="8" t="s">
        <v>17</v>
      </c>
      <c r="D1659" s="8" t="s">
        <v>21</v>
      </c>
      <c r="E1659" s="8" t="s">
        <v>22</v>
      </c>
      <c r="F1659" s="8" t="s">
        <v>23</v>
      </c>
      <c r="G1659" s="10" t="s">
        <v>24</v>
      </c>
    </row>
    <row r="1660" spans="1:7" ht="15" thickTop="1" x14ac:dyDescent="0.3">
      <c r="A1660" s="11"/>
      <c r="B1660" s="17" t="s">
        <v>25</v>
      </c>
      <c r="C1660" s="18"/>
      <c r="D1660" s="18"/>
      <c r="E1660" s="18"/>
      <c r="F1660" s="18"/>
      <c r="G1660" s="19"/>
    </row>
    <row r="1661" spans="1:7" ht="29.4" thickBot="1" x14ac:dyDescent="0.35">
      <c r="A1661" s="20" t="s">
        <v>26</v>
      </c>
      <c r="B1661" s="21" t="s">
        <v>37</v>
      </c>
      <c r="C1661" s="21" t="s">
        <v>27</v>
      </c>
      <c r="D1661" s="21">
        <v>10.002000000000001</v>
      </c>
      <c r="E1661" s="22">
        <v>23.43</v>
      </c>
      <c r="F1661" s="23">
        <f>PRODUCT(D1661:E1661)</f>
        <v>234.34686000000002</v>
      </c>
      <c r="G1661" s="19"/>
    </row>
    <row r="1662" spans="1:7" ht="15.6" thickTop="1" thickBot="1" x14ac:dyDescent="0.35">
      <c r="A1662" s="24">
        <v>1</v>
      </c>
      <c r="B1662" s="39" t="s">
        <v>28</v>
      </c>
      <c r="C1662" s="40"/>
      <c r="D1662" s="40"/>
      <c r="E1662" s="41"/>
      <c r="F1662" s="25">
        <f>SUM(F1661:F1661)</f>
        <v>234.34686000000002</v>
      </c>
      <c r="G1662" s="26">
        <f>SUM(F1662/F1666)</f>
        <v>0.86956521739130432</v>
      </c>
    </row>
    <row r="1663" spans="1:7" ht="15.6" thickTop="1" thickBot="1" x14ac:dyDescent="0.35">
      <c r="A1663" s="27" t="s">
        <v>29</v>
      </c>
      <c r="B1663" s="39" t="s">
        <v>35</v>
      </c>
      <c r="C1663" s="40"/>
      <c r="D1663" s="40"/>
      <c r="E1663" s="41"/>
      <c r="F1663" s="28">
        <f>SUM(F1662)</f>
        <v>234.34686000000002</v>
      </c>
      <c r="G1663" s="2"/>
    </row>
    <row r="1664" spans="1:7" ht="15.6" thickTop="1" thickBot="1" x14ac:dyDescent="0.35">
      <c r="A1664" s="29">
        <v>2</v>
      </c>
      <c r="B1664" s="42" t="s">
        <v>30</v>
      </c>
      <c r="C1664" s="43"/>
      <c r="D1664" s="43"/>
      <c r="E1664" s="44"/>
      <c r="F1664" s="28">
        <f>SUM(F1663)*15%</f>
        <v>35.152028999999999</v>
      </c>
      <c r="G1664" s="26">
        <f>SUM(F1664/F1666)</f>
        <v>0.13043478260869565</v>
      </c>
    </row>
    <row r="1665" spans="1:9" ht="15.6" thickTop="1" thickBot="1" x14ac:dyDescent="0.35">
      <c r="A1665" s="27" t="s">
        <v>31</v>
      </c>
      <c r="B1665" s="39" t="s">
        <v>36</v>
      </c>
      <c r="C1665" s="40"/>
      <c r="D1665" s="40"/>
      <c r="E1665" s="41"/>
      <c r="F1665" s="30">
        <f>SUM(F1663:F1664)</f>
        <v>269.49888900000002</v>
      </c>
      <c r="G1665" s="14"/>
    </row>
    <row r="1666" spans="1:9" ht="15.6" thickTop="1" thickBot="1" x14ac:dyDescent="0.35">
      <c r="A1666" s="27" t="s">
        <v>32</v>
      </c>
      <c r="B1666" s="39" t="s">
        <v>33</v>
      </c>
      <c r="C1666" s="40"/>
      <c r="D1666" s="40"/>
      <c r="E1666" s="41"/>
      <c r="F1666" s="30">
        <f>SUM(F1665)</f>
        <v>269.49888900000002</v>
      </c>
      <c r="G1666" s="31">
        <f>SUM(G1662,G1664)</f>
        <v>1</v>
      </c>
      <c r="I1666" s="38"/>
    </row>
    <row r="1667" spans="1:9" ht="15.6" thickTop="1" thickBot="1" x14ac:dyDescent="0.35"/>
    <row r="1668" spans="1:9" ht="30" thickTop="1" thickBot="1" x14ac:dyDescent="0.35">
      <c r="A1668" s="7" t="s">
        <v>15</v>
      </c>
      <c r="B1668" s="8" t="s">
        <v>16</v>
      </c>
      <c r="C1668" s="9" t="s">
        <v>17</v>
      </c>
      <c r="D1668" s="10" t="s">
        <v>18</v>
      </c>
      <c r="E1668" s="11"/>
      <c r="F1668" s="11"/>
      <c r="G1668" s="11"/>
    </row>
    <row r="1669" spans="1:9" ht="15" thickTop="1" x14ac:dyDescent="0.3">
      <c r="A1669" s="33" t="s">
        <v>253</v>
      </c>
      <c r="B1669" s="4" t="s">
        <v>8</v>
      </c>
      <c r="C1669" s="13"/>
      <c r="D1669" s="13"/>
      <c r="E1669" s="14"/>
      <c r="F1669" s="11"/>
      <c r="G1669" s="11"/>
    </row>
    <row r="1670" spans="1:9" ht="72.599999999999994" thickBot="1" x14ac:dyDescent="0.35">
      <c r="A1670" s="35" t="s">
        <v>257</v>
      </c>
      <c r="B1670" s="1" t="s">
        <v>74</v>
      </c>
      <c r="C1670" s="16" t="s">
        <v>34</v>
      </c>
      <c r="D1670" s="16">
        <v>1</v>
      </c>
      <c r="E1670" s="14"/>
      <c r="F1670" s="11"/>
      <c r="G1670" s="11"/>
    </row>
    <row r="1671" spans="1:9" ht="30" thickTop="1" thickBot="1" x14ac:dyDescent="0.35">
      <c r="A1671" s="7" t="s">
        <v>19</v>
      </c>
      <c r="B1671" s="8" t="s">
        <v>20</v>
      </c>
      <c r="C1671" s="8" t="s">
        <v>17</v>
      </c>
      <c r="D1671" s="8" t="s">
        <v>21</v>
      </c>
      <c r="E1671" s="8" t="s">
        <v>22</v>
      </c>
      <c r="F1671" s="8" t="s">
        <v>23</v>
      </c>
      <c r="G1671" s="10" t="s">
        <v>24</v>
      </c>
    </row>
    <row r="1672" spans="1:9" ht="15" thickTop="1" x14ac:dyDescent="0.3">
      <c r="A1672" s="11"/>
      <c r="B1672" s="17" t="s">
        <v>25</v>
      </c>
      <c r="C1672" s="18"/>
      <c r="D1672" s="18"/>
      <c r="E1672" s="18"/>
      <c r="F1672" s="18"/>
      <c r="G1672" s="19"/>
    </row>
    <row r="1673" spans="1:9" ht="29.4" thickBot="1" x14ac:dyDescent="0.35">
      <c r="A1673" s="20" t="s">
        <v>26</v>
      </c>
      <c r="B1673" s="21" t="s">
        <v>37</v>
      </c>
      <c r="C1673" s="21" t="s">
        <v>27</v>
      </c>
      <c r="D1673" s="21">
        <v>10.002000000000001</v>
      </c>
      <c r="E1673" s="22">
        <v>23.43</v>
      </c>
      <c r="F1673" s="23">
        <f>PRODUCT(D1673:E1673)</f>
        <v>234.34686000000002</v>
      </c>
      <c r="G1673" s="19"/>
    </row>
    <row r="1674" spans="1:9" ht="15.6" thickTop="1" thickBot="1" x14ac:dyDescent="0.35">
      <c r="A1674" s="24">
        <v>1</v>
      </c>
      <c r="B1674" s="39" t="s">
        <v>28</v>
      </c>
      <c r="C1674" s="40"/>
      <c r="D1674" s="40"/>
      <c r="E1674" s="41"/>
      <c r="F1674" s="25">
        <f>SUM(F1673:F1673)</f>
        <v>234.34686000000002</v>
      </c>
      <c r="G1674" s="26">
        <f>SUM(F1674/F1679)</f>
        <v>0.82815734989648027</v>
      </c>
    </row>
    <row r="1675" spans="1:9" ht="15.6" thickTop="1" thickBot="1" x14ac:dyDescent="0.35">
      <c r="A1675" s="27" t="s">
        <v>29</v>
      </c>
      <c r="B1675" s="39" t="s">
        <v>35</v>
      </c>
      <c r="C1675" s="40"/>
      <c r="D1675" s="40"/>
      <c r="E1675" s="41"/>
      <c r="F1675" s="28">
        <f>SUM(F1674)</f>
        <v>234.34686000000002</v>
      </c>
      <c r="G1675" s="2"/>
    </row>
    <row r="1676" spans="1:9" ht="15.6" thickTop="1" thickBot="1" x14ac:dyDescent="0.35">
      <c r="A1676" s="29">
        <v>2</v>
      </c>
      <c r="B1676" s="42" t="s">
        <v>30</v>
      </c>
      <c r="C1676" s="43"/>
      <c r="D1676" s="43"/>
      <c r="E1676" s="44"/>
      <c r="F1676" s="28">
        <f>SUM(F1675)*15%</f>
        <v>35.152028999999999</v>
      </c>
      <c r="G1676" s="26">
        <f>SUM(F1676/F1679)</f>
        <v>0.12422360248447203</v>
      </c>
    </row>
    <row r="1677" spans="1:9" ht="15.6" thickTop="1" thickBot="1" x14ac:dyDescent="0.35">
      <c r="A1677" s="27" t="s">
        <v>31</v>
      </c>
      <c r="B1677" s="39" t="s">
        <v>36</v>
      </c>
      <c r="C1677" s="40"/>
      <c r="D1677" s="40"/>
      <c r="E1677" s="41"/>
      <c r="F1677" s="30">
        <f>SUM(F1675:F1676)</f>
        <v>269.49888900000002</v>
      </c>
      <c r="G1677" s="14"/>
    </row>
    <row r="1678" spans="1:9" ht="15.6" thickTop="1" thickBot="1" x14ac:dyDescent="0.35">
      <c r="A1678" s="29">
        <v>3</v>
      </c>
      <c r="B1678" s="42" t="s">
        <v>70</v>
      </c>
      <c r="C1678" s="43"/>
      <c r="D1678" s="43"/>
      <c r="E1678" s="44"/>
      <c r="F1678" s="28">
        <f>SUM(F1677)*5%</f>
        <v>13.474944450000002</v>
      </c>
      <c r="G1678" s="26">
        <f>SUM(F1678/F1679)</f>
        <v>4.7619047619047623E-2</v>
      </c>
    </row>
    <row r="1679" spans="1:9" ht="15.6" thickTop="1" thickBot="1" x14ac:dyDescent="0.35">
      <c r="A1679" s="27" t="s">
        <v>32</v>
      </c>
      <c r="B1679" s="39" t="s">
        <v>33</v>
      </c>
      <c r="C1679" s="40"/>
      <c r="D1679" s="40"/>
      <c r="E1679" s="41"/>
      <c r="F1679" s="30">
        <f>SUM(F1677+F1678)</f>
        <v>282.97383345000003</v>
      </c>
      <c r="G1679" s="31">
        <f>SUM(G1674,G1676,G1678)</f>
        <v>1</v>
      </c>
    </row>
    <row r="1680" spans="1:9" ht="15.6" thickTop="1" thickBot="1" x14ac:dyDescent="0.35"/>
    <row r="1681" spans="1:9" ht="30" thickTop="1" thickBot="1" x14ac:dyDescent="0.35">
      <c r="A1681" s="7" t="s">
        <v>15</v>
      </c>
      <c r="B1681" s="8" t="s">
        <v>16</v>
      </c>
      <c r="C1681" s="9" t="s">
        <v>17</v>
      </c>
      <c r="D1681" s="10" t="s">
        <v>18</v>
      </c>
      <c r="E1681" s="11"/>
      <c r="F1681" s="11"/>
      <c r="G1681" s="11"/>
    </row>
    <row r="1682" spans="1:9" ht="15" thickTop="1" x14ac:dyDescent="0.3">
      <c r="A1682" s="33" t="s">
        <v>258</v>
      </c>
      <c r="B1682" s="4" t="s">
        <v>9</v>
      </c>
      <c r="C1682" s="13"/>
      <c r="D1682" s="13"/>
      <c r="E1682" s="14"/>
      <c r="F1682" s="11"/>
      <c r="G1682" s="11"/>
    </row>
    <row r="1683" spans="1:9" ht="72.599999999999994" thickBot="1" x14ac:dyDescent="0.35">
      <c r="A1683" s="35" t="s">
        <v>259</v>
      </c>
      <c r="B1683" s="1" t="s">
        <v>71</v>
      </c>
      <c r="C1683" s="16" t="s">
        <v>34</v>
      </c>
      <c r="D1683" s="16">
        <v>1</v>
      </c>
      <c r="E1683" s="14"/>
      <c r="F1683" s="11"/>
      <c r="G1683" s="11"/>
    </row>
    <row r="1684" spans="1:9" ht="30" thickTop="1" thickBot="1" x14ac:dyDescent="0.35">
      <c r="A1684" s="7" t="s">
        <v>19</v>
      </c>
      <c r="B1684" s="8" t="s">
        <v>20</v>
      </c>
      <c r="C1684" s="8" t="s">
        <v>17</v>
      </c>
      <c r="D1684" s="8" t="s">
        <v>21</v>
      </c>
      <c r="E1684" s="8" t="s">
        <v>22</v>
      </c>
      <c r="F1684" s="8" t="s">
        <v>23</v>
      </c>
      <c r="G1684" s="10" t="s">
        <v>24</v>
      </c>
    </row>
    <row r="1685" spans="1:9" ht="15" thickTop="1" x14ac:dyDescent="0.3">
      <c r="A1685" s="11"/>
      <c r="B1685" s="17" t="s">
        <v>25</v>
      </c>
      <c r="C1685" s="18"/>
      <c r="D1685" s="18"/>
      <c r="E1685" s="18"/>
      <c r="F1685" s="18"/>
      <c r="G1685" s="19"/>
    </row>
    <row r="1686" spans="1:9" ht="29.4" thickBot="1" x14ac:dyDescent="0.35">
      <c r="A1686" s="20" t="s">
        <v>26</v>
      </c>
      <c r="B1686" s="21" t="s">
        <v>37</v>
      </c>
      <c r="C1686" s="21" t="s">
        <v>27</v>
      </c>
      <c r="D1686" s="21">
        <v>5.2770000000000001</v>
      </c>
      <c r="E1686" s="22">
        <v>23.43</v>
      </c>
      <c r="F1686" s="23">
        <f>PRODUCT(D1686:E1686)</f>
        <v>123.64011000000001</v>
      </c>
      <c r="G1686" s="19"/>
    </row>
    <row r="1687" spans="1:9" ht="15.6" thickTop="1" thickBot="1" x14ac:dyDescent="0.35">
      <c r="A1687" s="24">
        <v>1</v>
      </c>
      <c r="B1687" s="39" t="s">
        <v>28</v>
      </c>
      <c r="C1687" s="40"/>
      <c r="D1687" s="40"/>
      <c r="E1687" s="41"/>
      <c r="F1687" s="25">
        <f>SUM(F1686:F1686)</f>
        <v>123.64011000000001</v>
      </c>
      <c r="G1687" s="26">
        <f>SUM(F1687/F1691)</f>
        <v>0.86956521739130443</v>
      </c>
    </row>
    <row r="1688" spans="1:9" ht="15.6" thickTop="1" thickBot="1" x14ac:dyDescent="0.35">
      <c r="A1688" s="27" t="s">
        <v>29</v>
      </c>
      <c r="B1688" s="39" t="s">
        <v>35</v>
      </c>
      <c r="C1688" s="40"/>
      <c r="D1688" s="40"/>
      <c r="E1688" s="41"/>
      <c r="F1688" s="28">
        <f>SUM(F1687)</f>
        <v>123.64011000000001</v>
      </c>
      <c r="G1688" s="2"/>
    </row>
    <row r="1689" spans="1:9" ht="15.6" thickTop="1" thickBot="1" x14ac:dyDescent="0.35">
      <c r="A1689" s="29">
        <v>2</v>
      </c>
      <c r="B1689" s="42" t="s">
        <v>30</v>
      </c>
      <c r="C1689" s="43"/>
      <c r="D1689" s="43"/>
      <c r="E1689" s="44"/>
      <c r="F1689" s="28">
        <f>SUM(F1688)*15%</f>
        <v>18.5460165</v>
      </c>
      <c r="G1689" s="26">
        <f>SUM(F1689/F1691)</f>
        <v>0.13043478260869565</v>
      </c>
    </row>
    <row r="1690" spans="1:9" ht="15.6" thickTop="1" thickBot="1" x14ac:dyDescent="0.35">
      <c r="A1690" s="27" t="s">
        <v>31</v>
      </c>
      <c r="B1690" s="39" t="s">
        <v>36</v>
      </c>
      <c r="C1690" s="40"/>
      <c r="D1690" s="40"/>
      <c r="E1690" s="41"/>
      <c r="F1690" s="30">
        <f>SUM(F1688:F1689)</f>
        <v>142.1861265</v>
      </c>
      <c r="G1690" s="14"/>
    </row>
    <row r="1691" spans="1:9" ht="15.6" thickTop="1" thickBot="1" x14ac:dyDescent="0.35">
      <c r="A1691" s="27" t="s">
        <v>32</v>
      </c>
      <c r="B1691" s="39" t="s">
        <v>33</v>
      </c>
      <c r="C1691" s="40"/>
      <c r="D1691" s="40"/>
      <c r="E1691" s="41"/>
      <c r="F1691" s="30">
        <f>SUM(F1690)</f>
        <v>142.1861265</v>
      </c>
      <c r="G1691" s="31">
        <f>SUM(G1687,G1689)</f>
        <v>1</v>
      </c>
      <c r="I1691" s="38"/>
    </row>
    <row r="1692" spans="1:9" ht="15.6" thickTop="1" thickBot="1" x14ac:dyDescent="0.35"/>
    <row r="1693" spans="1:9" ht="30" thickTop="1" thickBot="1" x14ac:dyDescent="0.35">
      <c r="A1693" s="7" t="s">
        <v>15</v>
      </c>
      <c r="B1693" s="8" t="s">
        <v>16</v>
      </c>
      <c r="C1693" s="9" t="s">
        <v>17</v>
      </c>
      <c r="D1693" s="10" t="s">
        <v>18</v>
      </c>
      <c r="E1693" s="11"/>
      <c r="F1693" s="11"/>
      <c r="G1693" s="11"/>
    </row>
    <row r="1694" spans="1:9" ht="15" thickTop="1" x14ac:dyDescent="0.3">
      <c r="A1694" s="33" t="s">
        <v>258</v>
      </c>
      <c r="B1694" s="4" t="s">
        <v>9</v>
      </c>
      <c r="C1694" s="13"/>
      <c r="D1694" s="13"/>
      <c r="E1694" s="14"/>
      <c r="F1694" s="11"/>
      <c r="G1694" s="11"/>
    </row>
    <row r="1695" spans="1:9" ht="72.599999999999994" thickBot="1" x14ac:dyDescent="0.35">
      <c r="A1695" s="35" t="s">
        <v>260</v>
      </c>
      <c r="B1695" s="1" t="s">
        <v>72</v>
      </c>
      <c r="C1695" s="16" t="s">
        <v>34</v>
      </c>
      <c r="D1695" s="16">
        <v>1</v>
      </c>
      <c r="E1695" s="14"/>
      <c r="F1695" s="11"/>
      <c r="G1695" s="11"/>
    </row>
    <row r="1696" spans="1:9" ht="30" thickTop="1" thickBot="1" x14ac:dyDescent="0.35">
      <c r="A1696" s="7" t="s">
        <v>19</v>
      </c>
      <c r="B1696" s="8" t="s">
        <v>20</v>
      </c>
      <c r="C1696" s="8" t="s">
        <v>17</v>
      </c>
      <c r="D1696" s="8" t="s">
        <v>21</v>
      </c>
      <c r="E1696" s="8" t="s">
        <v>22</v>
      </c>
      <c r="F1696" s="8" t="s">
        <v>23</v>
      </c>
      <c r="G1696" s="10" t="s">
        <v>24</v>
      </c>
    </row>
    <row r="1697" spans="1:7" ht="15" thickTop="1" x14ac:dyDescent="0.3">
      <c r="A1697" s="11"/>
      <c r="B1697" s="17" t="s">
        <v>25</v>
      </c>
      <c r="C1697" s="18"/>
      <c r="D1697" s="18"/>
      <c r="E1697" s="18"/>
      <c r="F1697" s="18"/>
      <c r="G1697" s="19"/>
    </row>
    <row r="1698" spans="1:7" ht="29.4" thickBot="1" x14ac:dyDescent="0.35">
      <c r="A1698" s="20" t="s">
        <v>26</v>
      </c>
      <c r="B1698" s="21" t="s">
        <v>37</v>
      </c>
      <c r="C1698" s="21" t="s">
        <v>27</v>
      </c>
      <c r="D1698" s="21">
        <v>5.2770000000000001</v>
      </c>
      <c r="E1698" s="22">
        <v>23.43</v>
      </c>
      <c r="F1698" s="23">
        <f>PRODUCT(D1698:E1698)</f>
        <v>123.64011000000001</v>
      </c>
      <c r="G1698" s="19"/>
    </row>
    <row r="1699" spans="1:7" ht="15.6" thickTop="1" thickBot="1" x14ac:dyDescent="0.35">
      <c r="A1699" s="24">
        <v>1</v>
      </c>
      <c r="B1699" s="39" t="s">
        <v>28</v>
      </c>
      <c r="C1699" s="40"/>
      <c r="D1699" s="40"/>
      <c r="E1699" s="41"/>
      <c r="F1699" s="25">
        <f>SUM(F1698:F1698)</f>
        <v>123.64011000000001</v>
      </c>
      <c r="G1699" s="26">
        <f>SUM(F1699/F1704)</f>
        <v>0.82815734989648038</v>
      </c>
    </row>
    <row r="1700" spans="1:7" ht="15.6" thickTop="1" thickBot="1" x14ac:dyDescent="0.35">
      <c r="A1700" s="27" t="s">
        <v>29</v>
      </c>
      <c r="B1700" s="39" t="s">
        <v>35</v>
      </c>
      <c r="C1700" s="40"/>
      <c r="D1700" s="40"/>
      <c r="E1700" s="41"/>
      <c r="F1700" s="28">
        <f>SUM(F1699)</f>
        <v>123.64011000000001</v>
      </c>
      <c r="G1700" s="2"/>
    </row>
    <row r="1701" spans="1:7" ht="15.6" thickTop="1" thickBot="1" x14ac:dyDescent="0.35">
      <c r="A1701" s="29">
        <v>2</v>
      </c>
      <c r="B1701" s="42" t="s">
        <v>30</v>
      </c>
      <c r="C1701" s="43"/>
      <c r="D1701" s="43"/>
      <c r="E1701" s="44"/>
      <c r="F1701" s="28">
        <f>SUM(F1700)*15%</f>
        <v>18.5460165</v>
      </c>
      <c r="G1701" s="26">
        <f>SUM(F1701/F1704)</f>
        <v>0.12422360248447205</v>
      </c>
    </row>
    <row r="1702" spans="1:7" ht="15.6" thickTop="1" thickBot="1" x14ac:dyDescent="0.35">
      <c r="A1702" s="27" t="s">
        <v>31</v>
      </c>
      <c r="B1702" s="39" t="s">
        <v>36</v>
      </c>
      <c r="C1702" s="40"/>
      <c r="D1702" s="40"/>
      <c r="E1702" s="41"/>
      <c r="F1702" s="30">
        <f>SUM(F1700:F1701)</f>
        <v>142.1861265</v>
      </c>
      <c r="G1702" s="14"/>
    </row>
    <row r="1703" spans="1:7" ht="15.6" thickTop="1" thickBot="1" x14ac:dyDescent="0.35">
      <c r="A1703" s="29">
        <v>3</v>
      </c>
      <c r="B1703" s="42" t="s">
        <v>70</v>
      </c>
      <c r="C1703" s="43"/>
      <c r="D1703" s="43"/>
      <c r="E1703" s="44"/>
      <c r="F1703" s="28">
        <f>SUM(F1702)*5%</f>
        <v>7.1093063250000004</v>
      </c>
      <c r="G1703" s="26">
        <f>SUM(F1703/F1704)</f>
        <v>4.7619047619047616E-2</v>
      </c>
    </row>
    <row r="1704" spans="1:7" ht="15.6" thickTop="1" thickBot="1" x14ac:dyDescent="0.35">
      <c r="A1704" s="27" t="s">
        <v>32</v>
      </c>
      <c r="B1704" s="39" t="s">
        <v>33</v>
      </c>
      <c r="C1704" s="40"/>
      <c r="D1704" s="40"/>
      <c r="E1704" s="41"/>
      <c r="F1704" s="30">
        <f>SUM(F1702+F1703)</f>
        <v>149.29543282500001</v>
      </c>
      <c r="G1704" s="31">
        <f>SUM(G1699,G1701,G1703)</f>
        <v>1</v>
      </c>
    </row>
    <row r="1705" spans="1:7" ht="15.6" thickTop="1" thickBot="1" x14ac:dyDescent="0.35"/>
    <row r="1706" spans="1:7" ht="30" thickTop="1" thickBot="1" x14ac:dyDescent="0.35">
      <c r="A1706" s="7" t="s">
        <v>15</v>
      </c>
      <c r="B1706" s="8" t="s">
        <v>16</v>
      </c>
      <c r="C1706" s="9" t="s">
        <v>17</v>
      </c>
      <c r="D1706" s="10" t="s">
        <v>18</v>
      </c>
      <c r="E1706" s="11"/>
      <c r="F1706" s="11"/>
      <c r="G1706" s="11"/>
    </row>
    <row r="1707" spans="1:7" ht="15" thickTop="1" x14ac:dyDescent="0.3">
      <c r="A1707" s="33" t="s">
        <v>258</v>
      </c>
      <c r="B1707" s="4" t="s">
        <v>9</v>
      </c>
      <c r="C1707" s="13"/>
      <c r="D1707" s="13"/>
      <c r="E1707" s="14"/>
      <c r="F1707" s="11"/>
      <c r="G1707" s="11"/>
    </row>
    <row r="1708" spans="1:7" ht="72.599999999999994" thickBot="1" x14ac:dyDescent="0.35">
      <c r="A1708" s="35" t="s">
        <v>261</v>
      </c>
      <c r="B1708" s="1" t="s">
        <v>73</v>
      </c>
      <c r="C1708" s="16" t="s">
        <v>34</v>
      </c>
      <c r="D1708" s="16">
        <v>1</v>
      </c>
      <c r="E1708" s="14"/>
      <c r="F1708" s="11"/>
      <c r="G1708" s="11"/>
    </row>
    <row r="1709" spans="1:7" ht="30" thickTop="1" thickBot="1" x14ac:dyDescent="0.35">
      <c r="A1709" s="7" t="s">
        <v>19</v>
      </c>
      <c r="B1709" s="8" t="s">
        <v>20</v>
      </c>
      <c r="C1709" s="8" t="s">
        <v>17</v>
      </c>
      <c r="D1709" s="8" t="s">
        <v>21</v>
      </c>
      <c r="E1709" s="8" t="s">
        <v>22</v>
      </c>
      <c r="F1709" s="8" t="s">
        <v>23</v>
      </c>
      <c r="G1709" s="10" t="s">
        <v>24</v>
      </c>
    </row>
    <row r="1710" spans="1:7" ht="15" thickTop="1" x14ac:dyDescent="0.3">
      <c r="A1710" s="11"/>
      <c r="B1710" s="17" t="s">
        <v>25</v>
      </c>
      <c r="C1710" s="18"/>
      <c r="D1710" s="18"/>
      <c r="E1710" s="18"/>
      <c r="F1710" s="18"/>
      <c r="G1710" s="19"/>
    </row>
    <row r="1711" spans="1:7" ht="29.4" thickBot="1" x14ac:dyDescent="0.35">
      <c r="A1711" s="20" t="s">
        <v>26</v>
      </c>
      <c r="B1711" s="21" t="s">
        <v>37</v>
      </c>
      <c r="C1711" s="21" t="s">
        <v>27</v>
      </c>
      <c r="D1711" s="21">
        <v>5.9969999999999999</v>
      </c>
      <c r="E1711" s="22">
        <v>23.43</v>
      </c>
      <c r="F1711" s="23">
        <f>PRODUCT(D1711:E1711)</f>
        <v>140.50970999999998</v>
      </c>
      <c r="G1711" s="19"/>
    </row>
    <row r="1712" spans="1:7" ht="15.6" thickTop="1" thickBot="1" x14ac:dyDescent="0.35">
      <c r="A1712" s="24">
        <v>1</v>
      </c>
      <c r="B1712" s="39" t="s">
        <v>28</v>
      </c>
      <c r="C1712" s="40"/>
      <c r="D1712" s="40"/>
      <c r="E1712" s="41"/>
      <c r="F1712" s="25">
        <f>SUM(F1711:F1711)</f>
        <v>140.50970999999998</v>
      </c>
      <c r="G1712" s="26">
        <f>SUM(F1712/F1716)</f>
        <v>0.86956521739130432</v>
      </c>
    </row>
    <row r="1713" spans="1:9" ht="15.6" thickTop="1" thickBot="1" x14ac:dyDescent="0.35">
      <c r="A1713" s="27" t="s">
        <v>29</v>
      </c>
      <c r="B1713" s="39" t="s">
        <v>35</v>
      </c>
      <c r="C1713" s="40"/>
      <c r="D1713" s="40"/>
      <c r="E1713" s="41"/>
      <c r="F1713" s="28">
        <f>SUM(F1712)</f>
        <v>140.50970999999998</v>
      </c>
      <c r="G1713" s="2"/>
    </row>
    <row r="1714" spans="1:9" ht="15.6" thickTop="1" thickBot="1" x14ac:dyDescent="0.35">
      <c r="A1714" s="29">
        <v>2</v>
      </c>
      <c r="B1714" s="42" t="s">
        <v>30</v>
      </c>
      <c r="C1714" s="43"/>
      <c r="D1714" s="43"/>
      <c r="E1714" s="44"/>
      <c r="F1714" s="28">
        <f>SUM(F1713)*15%</f>
        <v>21.076456499999995</v>
      </c>
      <c r="G1714" s="26">
        <f>SUM(F1714/F1716)</f>
        <v>0.13043478260869562</v>
      </c>
    </row>
    <row r="1715" spans="1:9" ht="15.6" thickTop="1" thickBot="1" x14ac:dyDescent="0.35">
      <c r="A1715" s="27" t="s">
        <v>31</v>
      </c>
      <c r="B1715" s="39" t="s">
        <v>36</v>
      </c>
      <c r="C1715" s="40"/>
      <c r="D1715" s="40"/>
      <c r="E1715" s="41"/>
      <c r="F1715" s="30">
        <f>SUM(F1713:F1714)</f>
        <v>161.58616649999999</v>
      </c>
      <c r="G1715" s="14"/>
    </row>
    <row r="1716" spans="1:9" ht="15.6" thickTop="1" thickBot="1" x14ac:dyDescent="0.35">
      <c r="A1716" s="27" t="s">
        <v>32</v>
      </c>
      <c r="B1716" s="39" t="s">
        <v>33</v>
      </c>
      <c r="C1716" s="40"/>
      <c r="D1716" s="40"/>
      <c r="E1716" s="41"/>
      <c r="F1716" s="30">
        <f>SUM(F1715)</f>
        <v>161.58616649999999</v>
      </c>
      <c r="G1716" s="31">
        <f>SUM(G1712,G1714)</f>
        <v>1</v>
      </c>
      <c r="I1716" s="38"/>
    </row>
    <row r="1717" spans="1:9" ht="15.6" thickTop="1" thickBot="1" x14ac:dyDescent="0.35"/>
    <row r="1718" spans="1:9" ht="30" thickTop="1" thickBot="1" x14ac:dyDescent="0.35">
      <c r="A1718" s="7" t="s">
        <v>15</v>
      </c>
      <c r="B1718" s="8" t="s">
        <v>16</v>
      </c>
      <c r="C1718" s="9" t="s">
        <v>17</v>
      </c>
      <c r="D1718" s="10" t="s">
        <v>18</v>
      </c>
      <c r="E1718" s="11"/>
      <c r="F1718" s="11"/>
      <c r="G1718" s="11"/>
    </row>
    <row r="1719" spans="1:9" ht="15" thickTop="1" x14ac:dyDescent="0.3">
      <c r="A1719" s="33" t="s">
        <v>258</v>
      </c>
      <c r="B1719" s="4" t="s">
        <v>9</v>
      </c>
      <c r="C1719" s="13"/>
      <c r="D1719" s="13"/>
      <c r="E1719" s="14"/>
      <c r="F1719" s="11"/>
      <c r="G1719" s="11"/>
    </row>
    <row r="1720" spans="1:9" ht="72.599999999999994" thickBot="1" x14ac:dyDescent="0.35">
      <c r="A1720" s="35" t="s">
        <v>262</v>
      </c>
      <c r="B1720" s="1" t="s">
        <v>74</v>
      </c>
      <c r="C1720" s="16" t="s">
        <v>34</v>
      </c>
      <c r="D1720" s="16">
        <v>1</v>
      </c>
      <c r="E1720" s="14"/>
      <c r="F1720" s="11"/>
      <c r="G1720" s="11"/>
    </row>
    <row r="1721" spans="1:9" ht="30" thickTop="1" thickBot="1" x14ac:dyDescent="0.35">
      <c r="A1721" s="7" t="s">
        <v>19</v>
      </c>
      <c r="B1721" s="8" t="s">
        <v>20</v>
      </c>
      <c r="C1721" s="8" t="s">
        <v>17</v>
      </c>
      <c r="D1721" s="8" t="s">
        <v>21</v>
      </c>
      <c r="E1721" s="8" t="s">
        <v>22</v>
      </c>
      <c r="F1721" s="8" t="s">
        <v>23</v>
      </c>
      <c r="G1721" s="10" t="s">
        <v>24</v>
      </c>
    </row>
    <row r="1722" spans="1:9" ht="15" thickTop="1" x14ac:dyDescent="0.3">
      <c r="A1722" s="11"/>
      <c r="B1722" s="17" t="s">
        <v>25</v>
      </c>
      <c r="C1722" s="18"/>
      <c r="D1722" s="18"/>
      <c r="E1722" s="18"/>
      <c r="F1722" s="18"/>
      <c r="G1722" s="19"/>
    </row>
    <row r="1723" spans="1:9" ht="29.4" thickBot="1" x14ac:dyDescent="0.35">
      <c r="A1723" s="20" t="s">
        <v>26</v>
      </c>
      <c r="B1723" s="21" t="s">
        <v>37</v>
      </c>
      <c r="C1723" s="21" t="s">
        <v>27</v>
      </c>
      <c r="D1723" s="21">
        <v>5.9969999999999999</v>
      </c>
      <c r="E1723" s="22">
        <v>23.43</v>
      </c>
      <c r="F1723" s="23">
        <f>PRODUCT(D1723:E1723)</f>
        <v>140.50970999999998</v>
      </c>
      <c r="G1723" s="19"/>
    </row>
    <row r="1724" spans="1:9" ht="15.6" thickTop="1" thickBot="1" x14ac:dyDescent="0.35">
      <c r="A1724" s="24">
        <v>1</v>
      </c>
      <c r="B1724" s="39" t="s">
        <v>28</v>
      </c>
      <c r="C1724" s="40"/>
      <c r="D1724" s="40"/>
      <c r="E1724" s="41"/>
      <c r="F1724" s="25">
        <f>SUM(F1723:F1723)</f>
        <v>140.50970999999998</v>
      </c>
      <c r="G1724" s="26">
        <f>SUM(F1724/F1729)</f>
        <v>0.82815734989648027</v>
      </c>
    </row>
    <row r="1725" spans="1:9" ht="15.6" thickTop="1" thickBot="1" x14ac:dyDescent="0.35">
      <c r="A1725" s="27" t="s">
        <v>29</v>
      </c>
      <c r="B1725" s="39" t="s">
        <v>35</v>
      </c>
      <c r="C1725" s="40"/>
      <c r="D1725" s="40"/>
      <c r="E1725" s="41"/>
      <c r="F1725" s="28">
        <f>SUM(F1724)</f>
        <v>140.50970999999998</v>
      </c>
      <c r="G1725" s="2"/>
    </row>
    <row r="1726" spans="1:9" ht="15.6" thickTop="1" thickBot="1" x14ac:dyDescent="0.35">
      <c r="A1726" s="29">
        <v>2</v>
      </c>
      <c r="B1726" s="42" t="s">
        <v>30</v>
      </c>
      <c r="C1726" s="43"/>
      <c r="D1726" s="43"/>
      <c r="E1726" s="44"/>
      <c r="F1726" s="28">
        <f>SUM(F1725)*15%</f>
        <v>21.076456499999995</v>
      </c>
      <c r="G1726" s="26">
        <f>SUM(F1726/F1729)</f>
        <v>0.12422360248447203</v>
      </c>
    </row>
    <row r="1727" spans="1:9" ht="15.6" thickTop="1" thickBot="1" x14ac:dyDescent="0.35">
      <c r="A1727" s="27" t="s">
        <v>31</v>
      </c>
      <c r="B1727" s="39" t="s">
        <v>36</v>
      </c>
      <c r="C1727" s="40"/>
      <c r="D1727" s="40"/>
      <c r="E1727" s="41"/>
      <c r="F1727" s="30">
        <f>SUM(F1725:F1726)</f>
        <v>161.58616649999999</v>
      </c>
      <c r="G1727" s="14"/>
    </row>
    <row r="1728" spans="1:9" ht="15.6" thickTop="1" thickBot="1" x14ac:dyDescent="0.35">
      <c r="A1728" s="29">
        <v>3</v>
      </c>
      <c r="B1728" s="42" t="s">
        <v>70</v>
      </c>
      <c r="C1728" s="43"/>
      <c r="D1728" s="43"/>
      <c r="E1728" s="44"/>
      <c r="F1728" s="28">
        <f>SUM(F1727)*5%</f>
        <v>8.0793083249999995</v>
      </c>
      <c r="G1728" s="26">
        <f>SUM(F1728/F1729)</f>
        <v>4.7619047619047616E-2</v>
      </c>
    </row>
    <row r="1729" spans="1:9" ht="15.6" thickTop="1" thickBot="1" x14ac:dyDescent="0.35">
      <c r="A1729" s="27" t="s">
        <v>32</v>
      </c>
      <c r="B1729" s="39" t="s">
        <v>33</v>
      </c>
      <c r="C1729" s="40"/>
      <c r="D1729" s="40"/>
      <c r="E1729" s="41"/>
      <c r="F1729" s="30">
        <f>SUM(F1727+F1728)</f>
        <v>169.66547482499999</v>
      </c>
      <c r="G1729" s="31">
        <f>SUM(G1724,G1726,G1728)</f>
        <v>1</v>
      </c>
    </row>
    <row r="1730" spans="1:9" ht="15.6" thickTop="1" thickBot="1" x14ac:dyDescent="0.35"/>
    <row r="1731" spans="1:9" ht="30" thickTop="1" thickBot="1" x14ac:dyDescent="0.35">
      <c r="A1731" s="7" t="s">
        <v>15</v>
      </c>
      <c r="B1731" s="8" t="s">
        <v>16</v>
      </c>
      <c r="C1731" s="9" t="s">
        <v>17</v>
      </c>
      <c r="D1731" s="10" t="s">
        <v>18</v>
      </c>
      <c r="E1731" s="11"/>
      <c r="F1731" s="11"/>
      <c r="G1731" s="11"/>
    </row>
    <row r="1732" spans="1:9" ht="29.4" thickTop="1" x14ac:dyDescent="0.3">
      <c r="A1732" s="33" t="s">
        <v>263</v>
      </c>
      <c r="B1732" s="4" t="s">
        <v>57</v>
      </c>
      <c r="C1732" s="13"/>
      <c r="D1732" s="13"/>
      <c r="E1732" s="14"/>
      <c r="F1732" s="11"/>
      <c r="G1732" s="11"/>
    </row>
    <row r="1733" spans="1:9" ht="72.599999999999994" thickBot="1" x14ac:dyDescent="0.35">
      <c r="A1733" s="35" t="s">
        <v>264</v>
      </c>
      <c r="B1733" s="1" t="s">
        <v>71</v>
      </c>
      <c r="C1733" s="16" t="s">
        <v>34</v>
      </c>
      <c r="D1733" s="16">
        <v>1</v>
      </c>
      <c r="E1733" s="14"/>
      <c r="F1733" s="11"/>
      <c r="G1733" s="11"/>
    </row>
    <row r="1734" spans="1:9" ht="30" thickTop="1" thickBot="1" x14ac:dyDescent="0.35">
      <c r="A1734" s="7" t="s">
        <v>19</v>
      </c>
      <c r="B1734" s="8" t="s">
        <v>20</v>
      </c>
      <c r="C1734" s="8" t="s">
        <v>17</v>
      </c>
      <c r="D1734" s="8" t="s">
        <v>21</v>
      </c>
      <c r="E1734" s="8" t="s">
        <v>22</v>
      </c>
      <c r="F1734" s="8" t="s">
        <v>23</v>
      </c>
      <c r="G1734" s="10" t="s">
        <v>24</v>
      </c>
    </row>
    <row r="1735" spans="1:9" ht="15" thickTop="1" x14ac:dyDescent="0.3">
      <c r="A1735" s="11"/>
      <c r="B1735" s="17" t="s">
        <v>25</v>
      </c>
      <c r="C1735" s="18"/>
      <c r="D1735" s="18"/>
      <c r="E1735" s="18"/>
      <c r="F1735" s="18"/>
      <c r="G1735" s="19"/>
    </row>
    <row r="1736" spans="1:9" ht="29.4" thickBot="1" x14ac:dyDescent="0.35">
      <c r="A1736" s="20" t="s">
        <v>26</v>
      </c>
      <c r="B1736" s="21" t="s">
        <v>37</v>
      </c>
      <c r="C1736" s="21" t="s">
        <v>27</v>
      </c>
      <c r="D1736" s="21">
        <v>4.8339999999999996</v>
      </c>
      <c r="E1736" s="22">
        <v>23.43</v>
      </c>
      <c r="F1736" s="23">
        <f>PRODUCT(D1736:E1736)</f>
        <v>113.26061999999999</v>
      </c>
      <c r="G1736" s="19"/>
    </row>
    <row r="1737" spans="1:9" ht="15.6" thickTop="1" thickBot="1" x14ac:dyDescent="0.35">
      <c r="A1737" s="24">
        <v>1</v>
      </c>
      <c r="B1737" s="39" t="s">
        <v>28</v>
      </c>
      <c r="C1737" s="40"/>
      <c r="D1737" s="40"/>
      <c r="E1737" s="41"/>
      <c r="F1737" s="25">
        <f>SUM(F1736:F1736)</f>
        <v>113.26061999999999</v>
      </c>
      <c r="G1737" s="26">
        <f>SUM(F1737/F1741)</f>
        <v>0.86956521739130432</v>
      </c>
    </row>
    <row r="1738" spans="1:9" ht="15.6" thickTop="1" thickBot="1" x14ac:dyDescent="0.35">
      <c r="A1738" s="27" t="s">
        <v>29</v>
      </c>
      <c r="B1738" s="39" t="s">
        <v>35</v>
      </c>
      <c r="C1738" s="40"/>
      <c r="D1738" s="40"/>
      <c r="E1738" s="41"/>
      <c r="F1738" s="28">
        <f>SUM(F1737)</f>
        <v>113.26061999999999</v>
      </c>
      <c r="G1738" s="2"/>
    </row>
    <row r="1739" spans="1:9" ht="15.6" thickTop="1" thickBot="1" x14ac:dyDescent="0.35">
      <c r="A1739" s="29">
        <v>2</v>
      </c>
      <c r="B1739" s="42" t="s">
        <v>30</v>
      </c>
      <c r="C1739" s="43"/>
      <c r="D1739" s="43"/>
      <c r="E1739" s="44"/>
      <c r="F1739" s="28">
        <f>SUM(F1738)*15%</f>
        <v>16.989092999999997</v>
      </c>
      <c r="G1739" s="26">
        <f>SUM(F1739/F1741)</f>
        <v>0.13043478260869565</v>
      </c>
    </row>
    <row r="1740" spans="1:9" ht="15.6" thickTop="1" thickBot="1" x14ac:dyDescent="0.35">
      <c r="A1740" s="27" t="s">
        <v>31</v>
      </c>
      <c r="B1740" s="39" t="s">
        <v>36</v>
      </c>
      <c r="C1740" s="40"/>
      <c r="D1740" s="40"/>
      <c r="E1740" s="41"/>
      <c r="F1740" s="30">
        <f>SUM(F1738:F1739)</f>
        <v>130.24971299999999</v>
      </c>
      <c r="G1740" s="14"/>
    </row>
    <row r="1741" spans="1:9" ht="15.6" thickTop="1" thickBot="1" x14ac:dyDescent="0.35">
      <c r="A1741" s="27" t="s">
        <v>32</v>
      </c>
      <c r="B1741" s="39" t="s">
        <v>33</v>
      </c>
      <c r="C1741" s="40"/>
      <c r="D1741" s="40"/>
      <c r="E1741" s="41"/>
      <c r="F1741" s="30">
        <f>SUM(F1740)</f>
        <v>130.24971299999999</v>
      </c>
      <c r="G1741" s="31">
        <f>SUM(G1737,G1739)</f>
        <v>1</v>
      </c>
      <c r="I1741" s="38"/>
    </row>
    <row r="1742" spans="1:9" ht="15.6" thickTop="1" thickBot="1" x14ac:dyDescent="0.35"/>
    <row r="1743" spans="1:9" ht="30" thickTop="1" thickBot="1" x14ac:dyDescent="0.35">
      <c r="A1743" s="7" t="s">
        <v>15</v>
      </c>
      <c r="B1743" s="8" t="s">
        <v>16</v>
      </c>
      <c r="C1743" s="9" t="s">
        <v>17</v>
      </c>
      <c r="D1743" s="10" t="s">
        <v>18</v>
      </c>
      <c r="E1743" s="11"/>
      <c r="F1743" s="11"/>
      <c r="G1743" s="11"/>
    </row>
    <row r="1744" spans="1:9" ht="29.4" thickTop="1" x14ac:dyDescent="0.3">
      <c r="A1744" s="33" t="s">
        <v>263</v>
      </c>
      <c r="B1744" s="4" t="s">
        <v>57</v>
      </c>
      <c r="C1744" s="13"/>
      <c r="D1744" s="13"/>
      <c r="E1744" s="14"/>
      <c r="F1744" s="11"/>
      <c r="G1744" s="11"/>
    </row>
    <row r="1745" spans="1:7" ht="72.599999999999994" thickBot="1" x14ac:dyDescent="0.35">
      <c r="A1745" s="35" t="s">
        <v>265</v>
      </c>
      <c r="B1745" s="1" t="s">
        <v>72</v>
      </c>
      <c r="C1745" s="16" t="s">
        <v>34</v>
      </c>
      <c r="D1745" s="16">
        <v>1</v>
      </c>
      <c r="E1745" s="14"/>
      <c r="F1745" s="11"/>
      <c r="G1745" s="11"/>
    </row>
    <row r="1746" spans="1:7" ht="30" thickTop="1" thickBot="1" x14ac:dyDescent="0.35">
      <c r="A1746" s="7" t="s">
        <v>19</v>
      </c>
      <c r="B1746" s="8" t="s">
        <v>20</v>
      </c>
      <c r="C1746" s="8" t="s">
        <v>17</v>
      </c>
      <c r="D1746" s="8" t="s">
        <v>21</v>
      </c>
      <c r="E1746" s="8" t="s">
        <v>22</v>
      </c>
      <c r="F1746" s="8" t="s">
        <v>23</v>
      </c>
      <c r="G1746" s="10" t="s">
        <v>24</v>
      </c>
    </row>
    <row r="1747" spans="1:7" ht="15" thickTop="1" x14ac:dyDescent="0.3">
      <c r="A1747" s="11"/>
      <c r="B1747" s="17" t="s">
        <v>25</v>
      </c>
      <c r="C1747" s="18"/>
      <c r="D1747" s="18"/>
      <c r="E1747" s="18"/>
      <c r="F1747" s="18"/>
      <c r="G1747" s="19"/>
    </row>
    <row r="1748" spans="1:7" ht="29.4" thickBot="1" x14ac:dyDescent="0.35">
      <c r="A1748" s="20" t="s">
        <v>26</v>
      </c>
      <c r="B1748" s="21" t="s">
        <v>37</v>
      </c>
      <c r="C1748" s="21" t="s">
        <v>27</v>
      </c>
      <c r="D1748" s="21">
        <v>4.8339999999999996</v>
      </c>
      <c r="E1748" s="22">
        <v>23.43</v>
      </c>
      <c r="F1748" s="23">
        <f>PRODUCT(D1748:E1748)</f>
        <v>113.26061999999999</v>
      </c>
      <c r="G1748" s="19"/>
    </row>
    <row r="1749" spans="1:7" ht="15.6" thickTop="1" thickBot="1" x14ac:dyDescent="0.35">
      <c r="A1749" s="24">
        <v>1</v>
      </c>
      <c r="B1749" s="39" t="s">
        <v>28</v>
      </c>
      <c r="C1749" s="40"/>
      <c r="D1749" s="40"/>
      <c r="E1749" s="41"/>
      <c r="F1749" s="25">
        <f>SUM(F1748:F1748)</f>
        <v>113.26061999999999</v>
      </c>
      <c r="G1749" s="26">
        <f>SUM(F1749/F1754)</f>
        <v>0.82815734989648038</v>
      </c>
    </row>
    <row r="1750" spans="1:7" ht="15.6" thickTop="1" thickBot="1" x14ac:dyDescent="0.35">
      <c r="A1750" s="27" t="s">
        <v>29</v>
      </c>
      <c r="B1750" s="39" t="s">
        <v>35</v>
      </c>
      <c r="C1750" s="40"/>
      <c r="D1750" s="40"/>
      <c r="E1750" s="41"/>
      <c r="F1750" s="28">
        <f>SUM(F1749)</f>
        <v>113.26061999999999</v>
      </c>
      <c r="G1750" s="2"/>
    </row>
    <row r="1751" spans="1:7" ht="15.6" thickTop="1" thickBot="1" x14ac:dyDescent="0.35">
      <c r="A1751" s="29">
        <v>2</v>
      </c>
      <c r="B1751" s="42" t="s">
        <v>30</v>
      </c>
      <c r="C1751" s="43"/>
      <c r="D1751" s="43"/>
      <c r="E1751" s="44"/>
      <c r="F1751" s="28">
        <f>SUM(F1750)*15%</f>
        <v>16.989092999999997</v>
      </c>
      <c r="G1751" s="26">
        <f>SUM(F1751/F1754)</f>
        <v>0.12422360248447203</v>
      </c>
    </row>
    <row r="1752" spans="1:7" ht="15.6" thickTop="1" thickBot="1" x14ac:dyDescent="0.35">
      <c r="A1752" s="27" t="s">
        <v>31</v>
      </c>
      <c r="B1752" s="39" t="s">
        <v>36</v>
      </c>
      <c r="C1752" s="40"/>
      <c r="D1752" s="40"/>
      <c r="E1752" s="41"/>
      <c r="F1752" s="30">
        <f>SUM(F1750:F1751)</f>
        <v>130.24971299999999</v>
      </c>
      <c r="G1752" s="14"/>
    </row>
    <row r="1753" spans="1:7" ht="15.6" thickTop="1" thickBot="1" x14ac:dyDescent="0.35">
      <c r="A1753" s="29">
        <v>3</v>
      </c>
      <c r="B1753" s="42" t="s">
        <v>70</v>
      </c>
      <c r="C1753" s="43"/>
      <c r="D1753" s="43"/>
      <c r="E1753" s="44"/>
      <c r="F1753" s="28">
        <f>SUM(F1752)*5%</f>
        <v>6.5124856499999995</v>
      </c>
      <c r="G1753" s="26">
        <f>SUM(F1753/F1754)</f>
        <v>4.7619047619047616E-2</v>
      </c>
    </row>
    <row r="1754" spans="1:7" ht="15.6" thickTop="1" thickBot="1" x14ac:dyDescent="0.35">
      <c r="A1754" s="27" t="s">
        <v>32</v>
      </c>
      <c r="B1754" s="39" t="s">
        <v>33</v>
      </c>
      <c r="C1754" s="40"/>
      <c r="D1754" s="40"/>
      <c r="E1754" s="41"/>
      <c r="F1754" s="30">
        <f>SUM(F1752+F1753)</f>
        <v>136.76219864999999</v>
      </c>
      <c r="G1754" s="31">
        <f>SUM(G1749,G1751,G1753)</f>
        <v>1</v>
      </c>
    </row>
    <row r="1755" spans="1:7" ht="15.6" thickTop="1" thickBot="1" x14ac:dyDescent="0.35"/>
    <row r="1756" spans="1:7" ht="30" thickTop="1" thickBot="1" x14ac:dyDescent="0.35">
      <c r="A1756" s="7" t="s">
        <v>15</v>
      </c>
      <c r="B1756" s="8" t="s">
        <v>16</v>
      </c>
      <c r="C1756" s="9" t="s">
        <v>17</v>
      </c>
      <c r="D1756" s="10" t="s">
        <v>18</v>
      </c>
      <c r="E1756" s="11"/>
      <c r="F1756" s="11"/>
      <c r="G1756" s="11"/>
    </row>
    <row r="1757" spans="1:7" ht="29.4" thickTop="1" x14ac:dyDescent="0.3">
      <c r="A1757" s="33" t="s">
        <v>263</v>
      </c>
      <c r="B1757" s="4" t="s">
        <v>57</v>
      </c>
      <c r="C1757" s="13"/>
      <c r="D1757" s="13"/>
      <c r="E1757" s="14"/>
      <c r="F1757" s="11"/>
      <c r="G1757" s="11"/>
    </row>
    <row r="1758" spans="1:7" ht="72.599999999999994" thickBot="1" x14ac:dyDescent="0.35">
      <c r="A1758" s="35" t="s">
        <v>266</v>
      </c>
      <c r="B1758" s="1" t="s">
        <v>73</v>
      </c>
      <c r="C1758" s="16" t="s">
        <v>34</v>
      </c>
      <c r="D1758" s="16">
        <v>1</v>
      </c>
      <c r="E1758" s="14"/>
      <c r="F1758" s="11"/>
      <c r="G1758" s="11"/>
    </row>
    <row r="1759" spans="1:7" ht="30" thickTop="1" thickBot="1" x14ac:dyDescent="0.35">
      <c r="A1759" s="7" t="s">
        <v>19</v>
      </c>
      <c r="B1759" s="8" t="s">
        <v>20</v>
      </c>
      <c r="C1759" s="8" t="s">
        <v>17</v>
      </c>
      <c r="D1759" s="8" t="s">
        <v>21</v>
      </c>
      <c r="E1759" s="8" t="s">
        <v>22</v>
      </c>
      <c r="F1759" s="8" t="s">
        <v>23</v>
      </c>
      <c r="G1759" s="10" t="s">
        <v>24</v>
      </c>
    </row>
    <row r="1760" spans="1:7" ht="15" thickTop="1" x14ac:dyDescent="0.3">
      <c r="A1760" s="11"/>
      <c r="B1760" s="17" t="s">
        <v>25</v>
      </c>
      <c r="C1760" s="18"/>
      <c r="D1760" s="18"/>
      <c r="E1760" s="18"/>
      <c r="F1760" s="18"/>
      <c r="G1760" s="19"/>
    </row>
    <row r="1761" spans="1:9" ht="29.4" thickBot="1" x14ac:dyDescent="0.35">
      <c r="A1761" s="20" t="s">
        <v>26</v>
      </c>
      <c r="B1761" s="21" t="s">
        <v>37</v>
      </c>
      <c r="C1761" s="21" t="s">
        <v>27</v>
      </c>
      <c r="D1761" s="21">
        <v>5.4939999999999998</v>
      </c>
      <c r="E1761" s="22">
        <v>23.43</v>
      </c>
      <c r="F1761" s="23">
        <f>PRODUCT(D1761:E1761)</f>
        <v>128.72441999999998</v>
      </c>
      <c r="G1761" s="19"/>
    </row>
    <row r="1762" spans="1:9" ht="15.6" thickTop="1" thickBot="1" x14ac:dyDescent="0.35">
      <c r="A1762" s="24">
        <v>1</v>
      </c>
      <c r="B1762" s="39" t="s">
        <v>28</v>
      </c>
      <c r="C1762" s="40"/>
      <c r="D1762" s="40"/>
      <c r="E1762" s="41"/>
      <c r="F1762" s="25">
        <f>SUM(F1761:F1761)</f>
        <v>128.72441999999998</v>
      </c>
      <c r="G1762" s="26">
        <f>SUM(F1762/F1766)</f>
        <v>0.86956521739130432</v>
      </c>
    </row>
    <row r="1763" spans="1:9" ht="15.6" thickTop="1" thickBot="1" x14ac:dyDescent="0.35">
      <c r="A1763" s="27" t="s">
        <v>29</v>
      </c>
      <c r="B1763" s="39" t="s">
        <v>35</v>
      </c>
      <c r="C1763" s="40"/>
      <c r="D1763" s="40"/>
      <c r="E1763" s="41"/>
      <c r="F1763" s="28">
        <f>SUM(F1762)</f>
        <v>128.72441999999998</v>
      </c>
      <c r="G1763" s="2"/>
    </row>
    <row r="1764" spans="1:9" ht="15.6" thickTop="1" thickBot="1" x14ac:dyDescent="0.35">
      <c r="A1764" s="29">
        <v>2</v>
      </c>
      <c r="B1764" s="42" t="s">
        <v>30</v>
      </c>
      <c r="C1764" s="43"/>
      <c r="D1764" s="43"/>
      <c r="E1764" s="44"/>
      <c r="F1764" s="28">
        <f>SUM(F1763)*15%</f>
        <v>19.308662999999996</v>
      </c>
      <c r="G1764" s="26">
        <f>SUM(F1764/F1766)</f>
        <v>0.13043478260869565</v>
      </c>
    </row>
    <row r="1765" spans="1:9" ht="15.6" thickTop="1" thickBot="1" x14ac:dyDescent="0.35">
      <c r="A1765" s="27" t="s">
        <v>31</v>
      </c>
      <c r="B1765" s="39" t="s">
        <v>36</v>
      </c>
      <c r="C1765" s="40"/>
      <c r="D1765" s="40"/>
      <c r="E1765" s="41"/>
      <c r="F1765" s="30">
        <f>SUM(F1763:F1764)</f>
        <v>148.03308299999998</v>
      </c>
      <c r="G1765" s="14"/>
    </row>
    <row r="1766" spans="1:9" ht="15.6" thickTop="1" thickBot="1" x14ac:dyDescent="0.35">
      <c r="A1766" s="27" t="s">
        <v>32</v>
      </c>
      <c r="B1766" s="39" t="s">
        <v>33</v>
      </c>
      <c r="C1766" s="40"/>
      <c r="D1766" s="40"/>
      <c r="E1766" s="41"/>
      <c r="F1766" s="30">
        <f>SUM(F1765)</f>
        <v>148.03308299999998</v>
      </c>
      <c r="G1766" s="31">
        <f>SUM(G1762,G1764)</f>
        <v>1</v>
      </c>
      <c r="I1766" s="38"/>
    </row>
    <row r="1767" spans="1:9" ht="15.6" thickTop="1" thickBot="1" x14ac:dyDescent="0.35"/>
    <row r="1768" spans="1:9" ht="30" thickTop="1" thickBot="1" x14ac:dyDescent="0.35">
      <c r="A1768" s="7" t="s">
        <v>15</v>
      </c>
      <c r="B1768" s="8" t="s">
        <v>16</v>
      </c>
      <c r="C1768" s="9" t="s">
        <v>17</v>
      </c>
      <c r="D1768" s="10" t="s">
        <v>18</v>
      </c>
      <c r="E1768" s="11"/>
      <c r="F1768" s="11"/>
      <c r="G1768" s="11"/>
    </row>
    <row r="1769" spans="1:9" ht="29.4" thickTop="1" x14ac:dyDescent="0.3">
      <c r="A1769" s="33" t="s">
        <v>263</v>
      </c>
      <c r="B1769" s="4" t="s">
        <v>57</v>
      </c>
      <c r="C1769" s="13"/>
      <c r="D1769" s="13"/>
      <c r="E1769" s="14"/>
      <c r="F1769" s="11"/>
      <c r="G1769" s="11"/>
    </row>
    <row r="1770" spans="1:9" ht="72.599999999999994" thickBot="1" x14ac:dyDescent="0.35">
      <c r="A1770" s="35" t="s">
        <v>267</v>
      </c>
      <c r="B1770" s="1" t="s">
        <v>74</v>
      </c>
      <c r="C1770" s="16" t="s">
        <v>34</v>
      </c>
      <c r="D1770" s="16">
        <v>1</v>
      </c>
      <c r="E1770" s="14"/>
      <c r="F1770" s="11"/>
      <c r="G1770" s="11"/>
    </row>
    <row r="1771" spans="1:9" ht="30" thickTop="1" thickBot="1" x14ac:dyDescent="0.35">
      <c r="A1771" s="7" t="s">
        <v>19</v>
      </c>
      <c r="B1771" s="8" t="s">
        <v>20</v>
      </c>
      <c r="C1771" s="8" t="s">
        <v>17</v>
      </c>
      <c r="D1771" s="8" t="s">
        <v>21</v>
      </c>
      <c r="E1771" s="8" t="s">
        <v>22</v>
      </c>
      <c r="F1771" s="8" t="s">
        <v>23</v>
      </c>
      <c r="G1771" s="10" t="s">
        <v>24</v>
      </c>
    </row>
    <row r="1772" spans="1:9" ht="15" thickTop="1" x14ac:dyDescent="0.3">
      <c r="A1772" s="11"/>
      <c r="B1772" s="17" t="s">
        <v>25</v>
      </c>
      <c r="C1772" s="18"/>
      <c r="D1772" s="18"/>
      <c r="E1772" s="18"/>
      <c r="F1772" s="18"/>
      <c r="G1772" s="19"/>
    </row>
    <row r="1773" spans="1:9" ht="29.4" thickBot="1" x14ac:dyDescent="0.35">
      <c r="A1773" s="20" t="s">
        <v>26</v>
      </c>
      <c r="B1773" s="21" t="s">
        <v>37</v>
      </c>
      <c r="C1773" s="21" t="s">
        <v>27</v>
      </c>
      <c r="D1773" s="21">
        <v>5.4939999999999998</v>
      </c>
      <c r="E1773" s="22">
        <v>23.43</v>
      </c>
      <c r="F1773" s="23">
        <f>PRODUCT(D1773:E1773)</f>
        <v>128.72441999999998</v>
      </c>
      <c r="G1773" s="19"/>
    </row>
    <row r="1774" spans="1:9" ht="15.6" thickTop="1" thickBot="1" x14ac:dyDescent="0.35">
      <c r="A1774" s="24">
        <v>1</v>
      </c>
      <c r="B1774" s="39" t="s">
        <v>28</v>
      </c>
      <c r="C1774" s="40"/>
      <c r="D1774" s="40"/>
      <c r="E1774" s="41"/>
      <c r="F1774" s="25">
        <f>SUM(F1773:F1773)</f>
        <v>128.72441999999998</v>
      </c>
      <c r="G1774" s="26">
        <f>SUM(F1774/F1779)</f>
        <v>0.82815734989648027</v>
      </c>
    </row>
    <row r="1775" spans="1:9" ht="15.6" thickTop="1" thickBot="1" x14ac:dyDescent="0.35">
      <c r="A1775" s="27" t="s">
        <v>29</v>
      </c>
      <c r="B1775" s="39" t="s">
        <v>35</v>
      </c>
      <c r="C1775" s="40"/>
      <c r="D1775" s="40"/>
      <c r="E1775" s="41"/>
      <c r="F1775" s="28">
        <f>SUM(F1774)</f>
        <v>128.72441999999998</v>
      </c>
      <c r="G1775" s="2"/>
    </row>
    <row r="1776" spans="1:9" ht="15.6" thickTop="1" thickBot="1" x14ac:dyDescent="0.35">
      <c r="A1776" s="29">
        <v>2</v>
      </c>
      <c r="B1776" s="42" t="s">
        <v>30</v>
      </c>
      <c r="C1776" s="43"/>
      <c r="D1776" s="43"/>
      <c r="E1776" s="44"/>
      <c r="F1776" s="28">
        <f>SUM(F1775)*15%</f>
        <v>19.308662999999996</v>
      </c>
      <c r="G1776" s="26">
        <f>SUM(F1776/F1779)</f>
        <v>0.12422360248447203</v>
      </c>
    </row>
    <row r="1777" spans="1:9" ht="15.6" thickTop="1" thickBot="1" x14ac:dyDescent="0.35">
      <c r="A1777" s="27" t="s">
        <v>31</v>
      </c>
      <c r="B1777" s="39" t="s">
        <v>36</v>
      </c>
      <c r="C1777" s="40"/>
      <c r="D1777" s="40"/>
      <c r="E1777" s="41"/>
      <c r="F1777" s="30">
        <f>SUM(F1775:F1776)</f>
        <v>148.03308299999998</v>
      </c>
      <c r="G1777" s="14"/>
    </row>
    <row r="1778" spans="1:9" ht="15.6" thickTop="1" thickBot="1" x14ac:dyDescent="0.35">
      <c r="A1778" s="29">
        <v>3</v>
      </c>
      <c r="B1778" s="42" t="s">
        <v>70</v>
      </c>
      <c r="C1778" s="43"/>
      <c r="D1778" s="43"/>
      <c r="E1778" s="44"/>
      <c r="F1778" s="28">
        <f>SUM(F1777)*5%</f>
        <v>7.4016541499999988</v>
      </c>
      <c r="G1778" s="26">
        <f>SUM(F1778/F1779)</f>
        <v>4.7619047619047616E-2</v>
      </c>
    </row>
    <row r="1779" spans="1:9" ht="15.6" thickTop="1" thickBot="1" x14ac:dyDescent="0.35">
      <c r="A1779" s="27" t="s">
        <v>32</v>
      </c>
      <c r="B1779" s="39" t="s">
        <v>33</v>
      </c>
      <c r="C1779" s="40"/>
      <c r="D1779" s="40"/>
      <c r="E1779" s="41"/>
      <c r="F1779" s="30">
        <f>SUM(F1777+F1778)</f>
        <v>155.43473714999999</v>
      </c>
      <c r="G1779" s="31">
        <f>SUM(G1774,G1776,G1778)</f>
        <v>1</v>
      </c>
    </row>
    <row r="1780" spans="1:9" ht="15.6" thickTop="1" thickBot="1" x14ac:dyDescent="0.35"/>
    <row r="1781" spans="1:9" ht="30" thickTop="1" thickBot="1" x14ac:dyDescent="0.35">
      <c r="A1781" s="7" t="s">
        <v>15</v>
      </c>
      <c r="B1781" s="8" t="s">
        <v>16</v>
      </c>
      <c r="C1781" s="9" t="s">
        <v>17</v>
      </c>
      <c r="D1781" s="10" t="s">
        <v>18</v>
      </c>
      <c r="E1781" s="11"/>
      <c r="F1781" s="11"/>
      <c r="G1781" s="11"/>
    </row>
    <row r="1782" spans="1:9" ht="29.4" thickTop="1" x14ac:dyDescent="0.3">
      <c r="A1782" s="33" t="s">
        <v>268</v>
      </c>
      <c r="B1782" s="4" t="s">
        <v>58</v>
      </c>
      <c r="C1782" s="13"/>
      <c r="D1782" s="13"/>
      <c r="E1782" s="14"/>
      <c r="F1782" s="11"/>
      <c r="G1782" s="11"/>
    </row>
    <row r="1783" spans="1:9" ht="72.599999999999994" thickBot="1" x14ac:dyDescent="0.35">
      <c r="A1783" s="35" t="s">
        <v>269</v>
      </c>
      <c r="B1783" s="1" t="s">
        <v>71</v>
      </c>
      <c r="C1783" s="16" t="s">
        <v>34</v>
      </c>
      <c r="D1783" s="16">
        <v>1</v>
      </c>
      <c r="E1783" s="14"/>
      <c r="F1783" s="11"/>
      <c r="G1783" s="11"/>
    </row>
    <row r="1784" spans="1:9" ht="30" thickTop="1" thickBot="1" x14ac:dyDescent="0.35">
      <c r="A1784" s="7" t="s">
        <v>19</v>
      </c>
      <c r="B1784" s="8" t="s">
        <v>20</v>
      </c>
      <c r="C1784" s="8" t="s">
        <v>17</v>
      </c>
      <c r="D1784" s="8" t="s">
        <v>21</v>
      </c>
      <c r="E1784" s="8" t="s">
        <v>22</v>
      </c>
      <c r="F1784" s="8" t="s">
        <v>23</v>
      </c>
      <c r="G1784" s="10" t="s">
        <v>24</v>
      </c>
    </row>
    <row r="1785" spans="1:9" ht="15" thickTop="1" x14ac:dyDescent="0.3">
      <c r="A1785" s="11"/>
      <c r="B1785" s="17" t="s">
        <v>25</v>
      </c>
      <c r="C1785" s="18"/>
      <c r="D1785" s="18"/>
      <c r="E1785" s="18"/>
      <c r="F1785" s="18"/>
      <c r="G1785" s="19"/>
    </row>
    <row r="1786" spans="1:9" ht="29.4" thickBot="1" x14ac:dyDescent="0.35">
      <c r="A1786" s="20" t="s">
        <v>26</v>
      </c>
      <c r="B1786" s="21" t="s">
        <v>37</v>
      </c>
      <c r="C1786" s="21" t="s">
        <v>27</v>
      </c>
      <c r="D1786" s="21">
        <v>7.9160000000000004</v>
      </c>
      <c r="E1786" s="22">
        <v>23.43</v>
      </c>
      <c r="F1786" s="23">
        <f>PRODUCT(D1786:E1786)</f>
        <v>185.47188</v>
      </c>
      <c r="G1786" s="19"/>
    </row>
    <row r="1787" spans="1:9" ht="15.6" thickTop="1" thickBot="1" x14ac:dyDescent="0.35">
      <c r="A1787" s="24">
        <v>1</v>
      </c>
      <c r="B1787" s="39" t="s">
        <v>28</v>
      </c>
      <c r="C1787" s="40"/>
      <c r="D1787" s="40"/>
      <c r="E1787" s="41"/>
      <c r="F1787" s="25">
        <f>SUM(F1786:F1786)</f>
        <v>185.47188</v>
      </c>
      <c r="G1787" s="26">
        <f>SUM(F1787/F1791)</f>
        <v>0.86956521739130432</v>
      </c>
    </row>
    <row r="1788" spans="1:9" ht="15.6" thickTop="1" thickBot="1" x14ac:dyDescent="0.35">
      <c r="A1788" s="27" t="s">
        <v>29</v>
      </c>
      <c r="B1788" s="39" t="s">
        <v>35</v>
      </c>
      <c r="C1788" s="40"/>
      <c r="D1788" s="40"/>
      <c r="E1788" s="41"/>
      <c r="F1788" s="28">
        <f>SUM(F1787)</f>
        <v>185.47188</v>
      </c>
      <c r="G1788" s="2"/>
    </row>
    <row r="1789" spans="1:9" ht="15.6" thickTop="1" thickBot="1" x14ac:dyDescent="0.35">
      <c r="A1789" s="29">
        <v>2</v>
      </c>
      <c r="B1789" s="42" t="s">
        <v>30</v>
      </c>
      <c r="C1789" s="43"/>
      <c r="D1789" s="43"/>
      <c r="E1789" s="44"/>
      <c r="F1789" s="28">
        <f>SUM(F1788)*15%</f>
        <v>27.820781999999998</v>
      </c>
      <c r="G1789" s="26">
        <f>SUM(F1789/F1791)</f>
        <v>0.13043478260869565</v>
      </c>
    </row>
    <row r="1790" spans="1:9" ht="15.6" thickTop="1" thickBot="1" x14ac:dyDescent="0.35">
      <c r="A1790" s="27" t="s">
        <v>31</v>
      </c>
      <c r="B1790" s="39" t="s">
        <v>36</v>
      </c>
      <c r="C1790" s="40"/>
      <c r="D1790" s="40"/>
      <c r="E1790" s="41"/>
      <c r="F1790" s="30">
        <f>SUM(F1788:F1789)</f>
        <v>213.29266200000001</v>
      </c>
      <c r="G1790" s="14"/>
    </row>
    <row r="1791" spans="1:9" ht="15.6" thickTop="1" thickBot="1" x14ac:dyDescent="0.35">
      <c r="A1791" s="27" t="s">
        <v>32</v>
      </c>
      <c r="B1791" s="39" t="s">
        <v>33</v>
      </c>
      <c r="C1791" s="40"/>
      <c r="D1791" s="40"/>
      <c r="E1791" s="41"/>
      <c r="F1791" s="30">
        <f>SUM(F1790)</f>
        <v>213.29266200000001</v>
      </c>
      <c r="G1791" s="31">
        <f>SUM(G1787,G1789)</f>
        <v>1</v>
      </c>
      <c r="I1791" s="38"/>
    </row>
    <row r="1792" spans="1:9" ht="15.6" thickTop="1" thickBot="1" x14ac:dyDescent="0.35"/>
    <row r="1793" spans="1:7" ht="30" thickTop="1" thickBot="1" x14ac:dyDescent="0.35">
      <c r="A1793" s="7" t="s">
        <v>15</v>
      </c>
      <c r="B1793" s="8" t="s">
        <v>16</v>
      </c>
      <c r="C1793" s="9" t="s">
        <v>17</v>
      </c>
      <c r="D1793" s="10" t="s">
        <v>18</v>
      </c>
      <c r="E1793" s="11"/>
      <c r="F1793" s="11"/>
      <c r="G1793" s="11"/>
    </row>
    <row r="1794" spans="1:7" ht="29.4" thickTop="1" x14ac:dyDescent="0.3">
      <c r="A1794" s="33" t="s">
        <v>268</v>
      </c>
      <c r="B1794" s="4" t="s">
        <v>58</v>
      </c>
      <c r="C1794" s="13"/>
      <c r="D1794" s="13"/>
      <c r="E1794" s="14"/>
      <c r="F1794" s="11"/>
      <c r="G1794" s="11"/>
    </row>
    <row r="1795" spans="1:7" ht="72.599999999999994" thickBot="1" x14ac:dyDescent="0.35">
      <c r="A1795" s="35" t="s">
        <v>270</v>
      </c>
      <c r="B1795" s="1" t="s">
        <v>72</v>
      </c>
      <c r="C1795" s="16" t="s">
        <v>34</v>
      </c>
      <c r="D1795" s="16">
        <v>1</v>
      </c>
      <c r="E1795" s="14"/>
      <c r="F1795" s="11"/>
      <c r="G1795" s="11"/>
    </row>
    <row r="1796" spans="1:7" ht="30" thickTop="1" thickBot="1" x14ac:dyDescent="0.35">
      <c r="A1796" s="7" t="s">
        <v>19</v>
      </c>
      <c r="B1796" s="8" t="s">
        <v>20</v>
      </c>
      <c r="C1796" s="8" t="s">
        <v>17</v>
      </c>
      <c r="D1796" s="8" t="s">
        <v>21</v>
      </c>
      <c r="E1796" s="8" t="s">
        <v>22</v>
      </c>
      <c r="F1796" s="8" t="s">
        <v>23</v>
      </c>
      <c r="G1796" s="10" t="s">
        <v>24</v>
      </c>
    </row>
    <row r="1797" spans="1:7" ht="15" thickTop="1" x14ac:dyDescent="0.3">
      <c r="A1797" s="11"/>
      <c r="B1797" s="17" t="s">
        <v>25</v>
      </c>
      <c r="C1797" s="18"/>
      <c r="D1797" s="18"/>
      <c r="E1797" s="18"/>
      <c r="F1797" s="18"/>
      <c r="G1797" s="19"/>
    </row>
    <row r="1798" spans="1:7" ht="29.4" thickBot="1" x14ac:dyDescent="0.35">
      <c r="A1798" s="20" t="s">
        <v>26</v>
      </c>
      <c r="B1798" s="21" t="s">
        <v>37</v>
      </c>
      <c r="C1798" s="21" t="s">
        <v>27</v>
      </c>
      <c r="D1798" s="21">
        <v>7.9160000000000004</v>
      </c>
      <c r="E1798" s="22">
        <v>23.43</v>
      </c>
      <c r="F1798" s="23">
        <f>PRODUCT(D1798:E1798)</f>
        <v>185.47188</v>
      </c>
      <c r="G1798" s="19"/>
    </row>
    <row r="1799" spans="1:7" ht="15.6" thickTop="1" thickBot="1" x14ac:dyDescent="0.35">
      <c r="A1799" s="24">
        <v>1</v>
      </c>
      <c r="B1799" s="39" t="s">
        <v>28</v>
      </c>
      <c r="C1799" s="40"/>
      <c r="D1799" s="40"/>
      <c r="E1799" s="41"/>
      <c r="F1799" s="25">
        <f>SUM(F1798:F1798)</f>
        <v>185.47188</v>
      </c>
      <c r="G1799" s="26">
        <f>SUM(F1799/F1804)</f>
        <v>0.82815734989648027</v>
      </c>
    </row>
    <row r="1800" spans="1:7" ht="15.6" thickTop="1" thickBot="1" x14ac:dyDescent="0.35">
      <c r="A1800" s="27" t="s">
        <v>29</v>
      </c>
      <c r="B1800" s="39" t="s">
        <v>35</v>
      </c>
      <c r="C1800" s="40"/>
      <c r="D1800" s="40"/>
      <c r="E1800" s="41"/>
      <c r="F1800" s="28">
        <f>SUM(F1799)</f>
        <v>185.47188</v>
      </c>
      <c r="G1800" s="2"/>
    </row>
    <row r="1801" spans="1:7" ht="15.6" thickTop="1" thickBot="1" x14ac:dyDescent="0.35">
      <c r="A1801" s="29">
        <v>2</v>
      </c>
      <c r="B1801" s="42" t="s">
        <v>30</v>
      </c>
      <c r="C1801" s="43"/>
      <c r="D1801" s="43"/>
      <c r="E1801" s="44"/>
      <c r="F1801" s="28">
        <f>SUM(F1800)*15%</f>
        <v>27.820781999999998</v>
      </c>
      <c r="G1801" s="26">
        <f>SUM(F1801/F1804)</f>
        <v>0.12422360248447203</v>
      </c>
    </row>
    <row r="1802" spans="1:7" ht="15.6" thickTop="1" thickBot="1" x14ac:dyDescent="0.35">
      <c r="A1802" s="27" t="s">
        <v>31</v>
      </c>
      <c r="B1802" s="39" t="s">
        <v>36</v>
      </c>
      <c r="C1802" s="40"/>
      <c r="D1802" s="40"/>
      <c r="E1802" s="41"/>
      <c r="F1802" s="30">
        <f>SUM(F1800:F1801)</f>
        <v>213.29266200000001</v>
      </c>
      <c r="G1802" s="14"/>
    </row>
    <row r="1803" spans="1:7" ht="15.6" thickTop="1" thickBot="1" x14ac:dyDescent="0.35">
      <c r="A1803" s="29">
        <v>3</v>
      </c>
      <c r="B1803" s="42" t="s">
        <v>70</v>
      </c>
      <c r="C1803" s="43"/>
      <c r="D1803" s="43"/>
      <c r="E1803" s="44"/>
      <c r="F1803" s="28">
        <f>SUM(F1802)*5%</f>
        <v>10.664633100000001</v>
      </c>
      <c r="G1803" s="26">
        <f>SUM(F1803/F1804)</f>
        <v>4.7619047619047623E-2</v>
      </c>
    </row>
    <row r="1804" spans="1:7" ht="15.6" thickTop="1" thickBot="1" x14ac:dyDescent="0.35">
      <c r="A1804" s="27" t="s">
        <v>32</v>
      </c>
      <c r="B1804" s="39" t="s">
        <v>33</v>
      </c>
      <c r="C1804" s="40"/>
      <c r="D1804" s="40"/>
      <c r="E1804" s="41"/>
      <c r="F1804" s="30">
        <f>SUM(F1802+F1803)</f>
        <v>223.95729510000001</v>
      </c>
      <c r="G1804" s="31">
        <f>SUM(G1799,G1801,G1803)</f>
        <v>1</v>
      </c>
    </row>
    <row r="1805" spans="1:7" ht="15.6" thickTop="1" thickBot="1" x14ac:dyDescent="0.35"/>
    <row r="1806" spans="1:7" ht="30" thickTop="1" thickBot="1" x14ac:dyDescent="0.35">
      <c r="A1806" s="7" t="s">
        <v>15</v>
      </c>
      <c r="B1806" s="8" t="s">
        <v>16</v>
      </c>
      <c r="C1806" s="9" t="s">
        <v>17</v>
      </c>
      <c r="D1806" s="10" t="s">
        <v>18</v>
      </c>
      <c r="E1806" s="11"/>
      <c r="F1806" s="11"/>
      <c r="G1806" s="11"/>
    </row>
    <row r="1807" spans="1:7" ht="29.4" thickTop="1" x14ac:dyDescent="0.3">
      <c r="A1807" s="33" t="s">
        <v>268</v>
      </c>
      <c r="B1807" s="4" t="s">
        <v>58</v>
      </c>
      <c r="C1807" s="13"/>
      <c r="D1807" s="13"/>
      <c r="E1807" s="14"/>
      <c r="F1807" s="11"/>
      <c r="G1807" s="11"/>
    </row>
    <row r="1808" spans="1:7" ht="72.599999999999994" thickBot="1" x14ac:dyDescent="0.35">
      <c r="A1808" s="35" t="s">
        <v>271</v>
      </c>
      <c r="B1808" s="1" t="s">
        <v>73</v>
      </c>
      <c r="C1808" s="16" t="s">
        <v>34</v>
      </c>
      <c r="D1808" s="16">
        <v>1</v>
      </c>
      <c r="E1808" s="14"/>
      <c r="F1808" s="11"/>
      <c r="G1808" s="11"/>
    </row>
    <row r="1809" spans="1:9" ht="30" thickTop="1" thickBot="1" x14ac:dyDescent="0.35">
      <c r="A1809" s="7" t="s">
        <v>19</v>
      </c>
      <c r="B1809" s="8" t="s">
        <v>20</v>
      </c>
      <c r="C1809" s="8" t="s">
        <v>17</v>
      </c>
      <c r="D1809" s="8" t="s">
        <v>21</v>
      </c>
      <c r="E1809" s="8" t="s">
        <v>22</v>
      </c>
      <c r="F1809" s="8" t="s">
        <v>23</v>
      </c>
      <c r="G1809" s="10" t="s">
        <v>24</v>
      </c>
    </row>
    <row r="1810" spans="1:9" ht="15" thickTop="1" x14ac:dyDescent="0.3">
      <c r="A1810" s="11"/>
      <c r="B1810" s="17" t="s">
        <v>25</v>
      </c>
      <c r="C1810" s="18"/>
      <c r="D1810" s="18"/>
      <c r="E1810" s="18"/>
      <c r="F1810" s="18"/>
      <c r="G1810" s="19"/>
    </row>
    <row r="1811" spans="1:9" ht="29.4" thickBot="1" x14ac:dyDescent="0.35">
      <c r="A1811" s="20" t="s">
        <v>26</v>
      </c>
      <c r="B1811" s="21" t="s">
        <v>37</v>
      </c>
      <c r="C1811" s="21" t="s">
        <v>27</v>
      </c>
      <c r="D1811" s="21">
        <v>8.9960000000000004</v>
      </c>
      <c r="E1811" s="22">
        <v>23.43</v>
      </c>
      <c r="F1811" s="23">
        <f>PRODUCT(D1811:E1811)</f>
        <v>210.77628000000001</v>
      </c>
      <c r="G1811" s="19"/>
    </row>
    <row r="1812" spans="1:9" ht="15.6" thickTop="1" thickBot="1" x14ac:dyDescent="0.35">
      <c r="A1812" s="24">
        <v>1</v>
      </c>
      <c r="B1812" s="39" t="s">
        <v>28</v>
      </c>
      <c r="C1812" s="40"/>
      <c r="D1812" s="40"/>
      <c r="E1812" s="41"/>
      <c r="F1812" s="25">
        <f>SUM(F1811:F1811)</f>
        <v>210.77628000000001</v>
      </c>
      <c r="G1812" s="26">
        <f>SUM(F1812/F1816)</f>
        <v>0.86956521739130432</v>
      </c>
    </row>
    <row r="1813" spans="1:9" ht="15.6" thickTop="1" thickBot="1" x14ac:dyDescent="0.35">
      <c r="A1813" s="27" t="s">
        <v>29</v>
      </c>
      <c r="B1813" s="39" t="s">
        <v>35</v>
      </c>
      <c r="C1813" s="40"/>
      <c r="D1813" s="40"/>
      <c r="E1813" s="41"/>
      <c r="F1813" s="28">
        <f>SUM(F1812)</f>
        <v>210.77628000000001</v>
      </c>
      <c r="G1813" s="2"/>
    </row>
    <row r="1814" spans="1:9" ht="15.6" thickTop="1" thickBot="1" x14ac:dyDescent="0.35">
      <c r="A1814" s="29">
        <v>2</v>
      </c>
      <c r="B1814" s="42" t="s">
        <v>30</v>
      </c>
      <c r="C1814" s="43"/>
      <c r="D1814" s="43"/>
      <c r="E1814" s="44"/>
      <c r="F1814" s="28">
        <f>SUM(F1813)*15%</f>
        <v>31.616441999999999</v>
      </c>
      <c r="G1814" s="26">
        <f>SUM(F1814/F1816)</f>
        <v>0.13043478260869565</v>
      </c>
    </row>
    <row r="1815" spans="1:9" ht="15.6" thickTop="1" thickBot="1" x14ac:dyDescent="0.35">
      <c r="A1815" s="27" t="s">
        <v>31</v>
      </c>
      <c r="B1815" s="39" t="s">
        <v>36</v>
      </c>
      <c r="C1815" s="40"/>
      <c r="D1815" s="40"/>
      <c r="E1815" s="41"/>
      <c r="F1815" s="30">
        <f>SUM(F1813:F1814)</f>
        <v>242.39272200000002</v>
      </c>
      <c r="G1815" s="14"/>
    </row>
    <row r="1816" spans="1:9" ht="15.6" thickTop="1" thickBot="1" x14ac:dyDescent="0.35">
      <c r="A1816" s="27" t="s">
        <v>32</v>
      </c>
      <c r="B1816" s="39" t="s">
        <v>33</v>
      </c>
      <c r="C1816" s="40"/>
      <c r="D1816" s="40"/>
      <c r="E1816" s="41"/>
      <c r="F1816" s="30">
        <f>SUM(F1815)</f>
        <v>242.39272200000002</v>
      </c>
      <c r="G1816" s="31">
        <f>SUM(G1812,G1814)</f>
        <v>1</v>
      </c>
      <c r="I1816" s="38"/>
    </row>
    <row r="1817" spans="1:9" ht="15.6" thickTop="1" thickBot="1" x14ac:dyDescent="0.35"/>
    <row r="1818" spans="1:9" ht="30" thickTop="1" thickBot="1" x14ac:dyDescent="0.35">
      <c r="A1818" s="7" t="s">
        <v>15</v>
      </c>
      <c r="B1818" s="8" t="s">
        <v>16</v>
      </c>
      <c r="C1818" s="9" t="s">
        <v>17</v>
      </c>
      <c r="D1818" s="10" t="s">
        <v>18</v>
      </c>
      <c r="E1818" s="11"/>
      <c r="F1818" s="11"/>
      <c r="G1818" s="11"/>
    </row>
    <row r="1819" spans="1:9" ht="29.4" thickTop="1" x14ac:dyDescent="0.3">
      <c r="A1819" s="33" t="s">
        <v>268</v>
      </c>
      <c r="B1819" s="4" t="s">
        <v>58</v>
      </c>
      <c r="C1819" s="13"/>
      <c r="D1819" s="13"/>
      <c r="E1819" s="14"/>
      <c r="F1819" s="11"/>
      <c r="G1819" s="11"/>
    </row>
    <row r="1820" spans="1:9" ht="72.599999999999994" thickBot="1" x14ac:dyDescent="0.35">
      <c r="A1820" s="35" t="s">
        <v>272</v>
      </c>
      <c r="B1820" s="1" t="s">
        <v>74</v>
      </c>
      <c r="C1820" s="16" t="s">
        <v>34</v>
      </c>
      <c r="D1820" s="16">
        <v>1</v>
      </c>
      <c r="E1820" s="14"/>
      <c r="F1820" s="11"/>
      <c r="G1820" s="11"/>
    </row>
    <row r="1821" spans="1:9" ht="30" thickTop="1" thickBot="1" x14ac:dyDescent="0.35">
      <c r="A1821" s="7" t="s">
        <v>19</v>
      </c>
      <c r="B1821" s="8" t="s">
        <v>20</v>
      </c>
      <c r="C1821" s="8" t="s">
        <v>17</v>
      </c>
      <c r="D1821" s="8" t="s">
        <v>21</v>
      </c>
      <c r="E1821" s="8" t="s">
        <v>22</v>
      </c>
      <c r="F1821" s="8" t="s">
        <v>23</v>
      </c>
      <c r="G1821" s="10" t="s">
        <v>24</v>
      </c>
    </row>
    <row r="1822" spans="1:9" ht="15" thickTop="1" x14ac:dyDescent="0.3">
      <c r="A1822" s="11"/>
      <c r="B1822" s="17" t="s">
        <v>25</v>
      </c>
      <c r="C1822" s="18"/>
      <c r="D1822" s="18"/>
      <c r="E1822" s="18"/>
      <c r="F1822" s="18"/>
      <c r="G1822" s="19"/>
    </row>
    <row r="1823" spans="1:9" ht="29.4" thickBot="1" x14ac:dyDescent="0.35">
      <c r="A1823" s="20" t="s">
        <v>26</v>
      </c>
      <c r="B1823" s="21" t="s">
        <v>37</v>
      </c>
      <c r="C1823" s="21" t="s">
        <v>27</v>
      </c>
      <c r="D1823" s="21">
        <v>8.9960000000000004</v>
      </c>
      <c r="E1823" s="22">
        <v>23.43</v>
      </c>
      <c r="F1823" s="23">
        <f>PRODUCT(D1823:E1823)</f>
        <v>210.77628000000001</v>
      </c>
      <c r="G1823" s="19"/>
    </row>
    <row r="1824" spans="1:9" ht="15.6" thickTop="1" thickBot="1" x14ac:dyDescent="0.35">
      <c r="A1824" s="24">
        <v>1</v>
      </c>
      <c r="B1824" s="39" t="s">
        <v>28</v>
      </c>
      <c r="C1824" s="40"/>
      <c r="D1824" s="40"/>
      <c r="E1824" s="41"/>
      <c r="F1824" s="25">
        <f>SUM(F1823:F1823)</f>
        <v>210.77628000000001</v>
      </c>
      <c r="G1824" s="26">
        <f>SUM(F1824/F1829)</f>
        <v>0.82815734989648027</v>
      </c>
    </row>
    <row r="1825" spans="1:7" ht="15.6" thickTop="1" thickBot="1" x14ac:dyDescent="0.35">
      <c r="A1825" s="27" t="s">
        <v>29</v>
      </c>
      <c r="B1825" s="39" t="s">
        <v>35</v>
      </c>
      <c r="C1825" s="40"/>
      <c r="D1825" s="40"/>
      <c r="E1825" s="41"/>
      <c r="F1825" s="28">
        <f>SUM(F1824)</f>
        <v>210.77628000000001</v>
      </c>
      <c r="G1825" s="2"/>
    </row>
    <row r="1826" spans="1:7" ht="15.6" thickTop="1" thickBot="1" x14ac:dyDescent="0.35">
      <c r="A1826" s="29">
        <v>2</v>
      </c>
      <c r="B1826" s="42" t="s">
        <v>30</v>
      </c>
      <c r="C1826" s="43"/>
      <c r="D1826" s="43"/>
      <c r="E1826" s="44"/>
      <c r="F1826" s="28">
        <f>SUM(F1825)*15%</f>
        <v>31.616441999999999</v>
      </c>
      <c r="G1826" s="26">
        <f>SUM(F1826/F1829)</f>
        <v>0.12422360248447203</v>
      </c>
    </row>
    <row r="1827" spans="1:7" ht="15.6" thickTop="1" thickBot="1" x14ac:dyDescent="0.35">
      <c r="A1827" s="27" t="s">
        <v>31</v>
      </c>
      <c r="B1827" s="39" t="s">
        <v>36</v>
      </c>
      <c r="C1827" s="40"/>
      <c r="D1827" s="40"/>
      <c r="E1827" s="41"/>
      <c r="F1827" s="30">
        <f>SUM(F1825:F1826)</f>
        <v>242.39272200000002</v>
      </c>
      <c r="G1827" s="14"/>
    </row>
    <row r="1828" spans="1:7" ht="15.6" thickTop="1" thickBot="1" x14ac:dyDescent="0.35">
      <c r="A1828" s="29">
        <v>3</v>
      </c>
      <c r="B1828" s="42" t="s">
        <v>70</v>
      </c>
      <c r="C1828" s="43"/>
      <c r="D1828" s="43"/>
      <c r="E1828" s="44"/>
      <c r="F1828" s="28">
        <f>SUM(F1827)*5%</f>
        <v>12.119636100000001</v>
      </c>
      <c r="G1828" s="26">
        <f>SUM(F1828/F1829)</f>
        <v>4.7619047619047616E-2</v>
      </c>
    </row>
    <row r="1829" spans="1:7" ht="15.6" thickTop="1" thickBot="1" x14ac:dyDescent="0.35">
      <c r="A1829" s="27" t="s">
        <v>32</v>
      </c>
      <c r="B1829" s="39" t="s">
        <v>33</v>
      </c>
      <c r="C1829" s="40"/>
      <c r="D1829" s="40"/>
      <c r="E1829" s="41"/>
      <c r="F1829" s="30">
        <f>SUM(F1827+F1828)</f>
        <v>254.51235810000003</v>
      </c>
      <c r="G1829" s="31">
        <f>SUM(G1824,G1826,G1828)</f>
        <v>1</v>
      </c>
    </row>
    <row r="1830" spans="1:7" ht="15.6" thickTop="1" thickBot="1" x14ac:dyDescent="0.35"/>
    <row r="1831" spans="1:7" ht="30" thickTop="1" thickBot="1" x14ac:dyDescent="0.35">
      <c r="A1831" s="7" t="s">
        <v>15</v>
      </c>
      <c r="B1831" s="8" t="s">
        <v>16</v>
      </c>
      <c r="C1831" s="9" t="s">
        <v>17</v>
      </c>
      <c r="D1831" s="10" t="s">
        <v>18</v>
      </c>
      <c r="E1831" s="11"/>
      <c r="F1831" s="11"/>
      <c r="G1831" s="11"/>
    </row>
    <row r="1832" spans="1:7" ht="29.4" thickTop="1" x14ac:dyDescent="0.3">
      <c r="A1832" s="33" t="s">
        <v>273</v>
      </c>
      <c r="B1832" s="4" t="s">
        <v>59</v>
      </c>
      <c r="C1832" s="13"/>
      <c r="D1832" s="13"/>
      <c r="E1832" s="14"/>
      <c r="F1832" s="11"/>
      <c r="G1832" s="11"/>
    </row>
    <row r="1833" spans="1:7" ht="72.599999999999994" thickBot="1" x14ac:dyDescent="0.35">
      <c r="A1833" s="35" t="s">
        <v>274</v>
      </c>
      <c r="B1833" s="1" t="s">
        <v>71</v>
      </c>
      <c r="C1833" s="16" t="s">
        <v>34</v>
      </c>
      <c r="D1833" s="16">
        <v>1</v>
      </c>
      <c r="E1833" s="14"/>
      <c r="F1833" s="11"/>
      <c r="G1833" s="11"/>
    </row>
    <row r="1834" spans="1:7" ht="30" thickTop="1" thickBot="1" x14ac:dyDescent="0.35">
      <c r="A1834" s="7" t="s">
        <v>19</v>
      </c>
      <c r="B1834" s="8" t="s">
        <v>20</v>
      </c>
      <c r="C1834" s="8" t="s">
        <v>17</v>
      </c>
      <c r="D1834" s="8" t="s">
        <v>21</v>
      </c>
      <c r="E1834" s="8" t="s">
        <v>22</v>
      </c>
      <c r="F1834" s="8" t="s">
        <v>23</v>
      </c>
      <c r="G1834" s="10" t="s">
        <v>24</v>
      </c>
    </row>
    <row r="1835" spans="1:7" ht="15" thickTop="1" x14ac:dyDescent="0.3">
      <c r="A1835" s="11"/>
      <c r="B1835" s="17" t="s">
        <v>25</v>
      </c>
      <c r="C1835" s="18"/>
      <c r="D1835" s="18"/>
      <c r="E1835" s="18"/>
      <c r="F1835" s="18"/>
      <c r="G1835" s="19"/>
    </row>
    <row r="1836" spans="1:7" ht="29.4" thickBot="1" x14ac:dyDescent="0.35">
      <c r="A1836" s="20" t="s">
        <v>26</v>
      </c>
      <c r="B1836" s="21" t="s">
        <v>37</v>
      </c>
      <c r="C1836" s="21" t="s">
        <v>27</v>
      </c>
      <c r="D1836" s="21">
        <v>7.4729999999999999</v>
      </c>
      <c r="E1836" s="22">
        <v>23.43</v>
      </c>
      <c r="F1836" s="23">
        <f>PRODUCT(D1836:E1836)</f>
        <v>175.09238999999999</v>
      </c>
      <c r="G1836" s="19"/>
    </row>
    <row r="1837" spans="1:7" ht="15.6" thickTop="1" thickBot="1" x14ac:dyDescent="0.35">
      <c r="A1837" s="24">
        <v>1</v>
      </c>
      <c r="B1837" s="39" t="s">
        <v>28</v>
      </c>
      <c r="C1837" s="40"/>
      <c r="D1837" s="40"/>
      <c r="E1837" s="41"/>
      <c r="F1837" s="25">
        <f>SUM(F1836:F1836)</f>
        <v>175.09238999999999</v>
      </c>
      <c r="G1837" s="26">
        <f>SUM(F1837/F1841)</f>
        <v>0.86956521739130432</v>
      </c>
    </row>
    <row r="1838" spans="1:7" ht="15.6" thickTop="1" thickBot="1" x14ac:dyDescent="0.35">
      <c r="A1838" s="27" t="s">
        <v>29</v>
      </c>
      <c r="B1838" s="39" t="s">
        <v>35</v>
      </c>
      <c r="C1838" s="40"/>
      <c r="D1838" s="40"/>
      <c r="E1838" s="41"/>
      <c r="F1838" s="28">
        <f>SUM(F1837)</f>
        <v>175.09238999999999</v>
      </c>
      <c r="G1838" s="2"/>
    </row>
    <row r="1839" spans="1:7" ht="15.6" thickTop="1" thickBot="1" x14ac:dyDescent="0.35">
      <c r="A1839" s="29">
        <v>2</v>
      </c>
      <c r="B1839" s="42" t="s">
        <v>30</v>
      </c>
      <c r="C1839" s="43"/>
      <c r="D1839" s="43"/>
      <c r="E1839" s="44"/>
      <c r="F1839" s="28">
        <f>SUM(F1838)*15%</f>
        <v>26.263858499999998</v>
      </c>
      <c r="G1839" s="26">
        <f>SUM(F1839/F1841)</f>
        <v>0.13043478260869565</v>
      </c>
    </row>
    <row r="1840" spans="1:7" ht="15.6" thickTop="1" thickBot="1" x14ac:dyDescent="0.35">
      <c r="A1840" s="27" t="s">
        <v>31</v>
      </c>
      <c r="B1840" s="39" t="s">
        <v>36</v>
      </c>
      <c r="C1840" s="40"/>
      <c r="D1840" s="40"/>
      <c r="E1840" s="41"/>
      <c r="F1840" s="30">
        <f>SUM(F1838:F1839)</f>
        <v>201.35624849999999</v>
      </c>
      <c r="G1840" s="14"/>
    </row>
    <row r="1841" spans="1:9" ht="15.6" thickTop="1" thickBot="1" x14ac:dyDescent="0.35">
      <c r="A1841" s="27" t="s">
        <v>32</v>
      </c>
      <c r="B1841" s="39" t="s">
        <v>33</v>
      </c>
      <c r="C1841" s="40"/>
      <c r="D1841" s="40"/>
      <c r="E1841" s="41"/>
      <c r="F1841" s="30">
        <f>SUM(F1840)</f>
        <v>201.35624849999999</v>
      </c>
      <c r="G1841" s="31">
        <f>SUM(G1837,G1839)</f>
        <v>1</v>
      </c>
      <c r="I1841" s="38"/>
    </row>
    <row r="1842" spans="1:9" ht="15.6" thickTop="1" thickBot="1" x14ac:dyDescent="0.35"/>
    <row r="1843" spans="1:9" ht="30" thickTop="1" thickBot="1" x14ac:dyDescent="0.35">
      <c r="A1843" s="7" t="s">
        <v>15</v>
      </c>
      <c r="B1843" s="8" t="s">
        <v>16</v>
      </c>
      <c r="C1843" s="9" t="s">
        <v>17</v>
      </c>
      <c r="D1843" s="10" t="s">
        <v>18</v>
      </c>
      <c r="E1843" s="11"/>
      <c r="F1843" s="11"/>
      <c r="G1843" s="11"/>
    </row>
    <row r="1844" spans="1:9" ht="29.4" thickTop="1" x14ac:dyDescent="0.3">
      <c r="A1844" s="33" t="s">
        <v>273</v>
      </c>
      <c r="B1844" s="4" t="s">
        <v>59</v>
      </c>
      <c r="C1844" s="13"/>
      <c r="D1844" s="13"/>
      <c r="E1844" s="14"/>
      <c r="F1844" s="11"/>
      <c r="G1844" s="11"/>
    </row>
    <row r="1845" spans="1:9" ht="72.599999999999994" thickBot="1" x14ac:dyDescent="0.35">
      <c r="A1845" s="35" t="s">
        <v>275</v>
      </c>
      <c r="B1845" s="1" t="s">
        <v>72</v>
      </c>
      <c r="C1845" s="16" t="s">
        <v>34</v>
      </c>
      <c r="D1845" s="16">
        <v>1</v>
      </c>
      <c r="E1845" s="14"/>
      <c r="F1845" s="11"/>
      <c r="G1845" s="11"/>
    </row>
    <row r="1846" spans="1:9" ht="30" thickTop="1" thickBot="1" x14ac:dyDescent="0.35">
      <c r="A1846" s="7" t="s">
        <v>19</v>
      </c>
      <c r="B1846" s="8" t="s">
        <v>20</v>
      </c>
      <c r="C1846" s="8" t="s">
        <v>17</v>
      </c>
      <c r="D1846" s="8" t="s">
        <v>21</v>
      </c>
      <c r="E1846" s="8" t="s">
        <v>22</v>
      </c>
      <c r="F1846" s="8" t="s">
        <v>23</v>
      </c>
      <c r="G1846" s="10" t="s">
        <v>24</v>
      </c>
    </row>
    <row r="1847" spans="1:9" ht="15" thickTop="1" x14ac:dyDescent="0.3">
      <c r="A1847" s="11"/>
      <c r="B1847" s="17" t="s">
        <v>25</v>
      </c>
      <c r="C1847" s="18"/>
      <c r="D1847" s="18"/>
      <c r="E1847" s="18"/>
      <c r="F1847" s="18"/>
      <c r="G1847" s="19"/>
    </row>
    <row r="1848" spans="1:9" ht="29.4" thickBot="1" x14ac:dyDescent="0.35">
      <c r="A1848" s="20" t="s">
        <v>26</v>
      </c>
      <c r="B1848" s="21" t="s">
        <v>37</v>
      </c>
      <c r="C1848" s="21" t="s">
        <v>27</v>
      </c>
      <c r="D1848" s="21">
        <v>7.4729999999999999</v>
      </c>
      <c r="E1848" s="22">
        <v>23.43</v>
      </c>
      <c r="F1848" s="23">
        <f>PRODUCT(D1848:E1848)</f>
        <v>175.09238999999999</v>
      </c>
      <c r="G1848" s="19"/>
    </row>
    <row r="1849" spans="1:9" ht="15.6" thickTop="1" thickBot="1" x14ac:dyDescent="0.35">
      <c r="A1849" s="24">
        <v>1</v>
      </c>
      <c r="B1849" s="39" t="s">
        <v>28</v>
      </c>
      <c r="C1849" s="40"/>
      <c r="D1849" s="40"/>
      <c r="E1849" s="41"/>
      <c r="F1849" s="25">
        <f>SUM(F1848:F1848)</f>
        <v>175.09238999999999</v>
      </c>
      <c r="G1849" s="26">
        <f>SUM(F1849/F1854)</f>
        <v>0.82815734989648038</v>
      </c>
    </row>
    <row r="1850" spans="1:9" ht="15.6" thickTop="1" thickBot="1" x14ac:dyDescent="0.35">
      <c r="A1850" s="27" t="s">
        <v>29</v>
      </c>
      <c r="B1850" s="39" t="s">
        <v>35</v>
      </c>
      <c r="C1850" s="40"/>
      <c r="D1850" s="40"/>
      <c r="E1850" s="41"/>
      <c r="F1850" s="28">
        <f>SUM(F1849)</f>
        <v>175.09238999999999</v>
      </c>
      <c r="G1850" s="2"/>
    </row>
    <row r="1851" spans="1:9" ht="15.6" thickTop="1" thickBot="1" x14ac:dyDescent="0.35">
      <c r="A1851" s="29">
        <v>2</v>
      </c>
      <c r="B1851" s="42" t="s">
        <v>30</v>
      </c>
      <c r="C1851" s="43"/>
      <c r="D1851" s="43"/>
      <c r="E1851" s="44"/>
      <c r="F1851" s="28">
        <f>SUM(F1850)*15%</f>
        <v>26.263858499999998</v>
      </c>
      <c r="G1851" s="26">
        <f>SUM(F1851/F1854)</f>
        <v>0.12422360248447205</v>
      </c>
    </row>
    <row r="1852" spans="1:9" ht="15.6" thickTop="1" thickBot="1" x14ac:dyDescent="0.35">
      <c r="A1852" s="27" t="s">
        <v>31</v>
      </c>
      <c r="B1852" s="39" t="s">
        <v>36</v>
      </c>
      <c r="C1852" s="40"/>
      <c r="D1852" s="40"/>
      <c r="E1852" s="41"/>
      <c r="F1852" s="30">
        <f>SUM(F1850:F1851)</f>
        <v>201.35624849999999</v>
      </c>
      <c r="G1852" s="14"/>
    </row>
    <row r="1853" spans="1:9" ht="15.6" thickTop="1" thickBot="1" x14ac:dyDescent="0.35">
      <c r="A1853" s="29">
        <v>3</v>
      </c>
      <c r="B1853" s="42" t="s">
        <v>70</v>
      </c>
      <c r="C1853" s="43"/>
      <c r="D1853" s="43"/>
      <c r="E1853" s="44"/>
      <c r="F1853" s="28">
        <f>SUM(F1852)*5%</f>
        <v>10.067812425</v>
      </c>
      <c r="G1853" s="26">
        <f>SUM(F1853/F1854)</f>
        <v>4.7619047619047616E-2</v>
      </c>
    </row>
    <row r="1854" spans="1:9" ht="15.6" thickTop="1" thickBot="1" x14ac:dyDescent="0.35">
      <c r="A1854" s="27" t="s">
        <v>32</v>
      </c>
      <c r="B1854" s="39" t="s">
        <v>33</v>
      </c>
      <c r="C1854" s="40"/>
      <c r="D1854" s="40"/>
      <c r="E1854" s="41"/>
      <c r="F1854" s="30">
        <f>SUM(F1852+F1853)</f>
        <v>211.42406092499999</v>
      </c>
      <c r="G1854" s="31">
        <f>SUM(G1849,G1851,G1853)</f>
        <v>1</v>
      </c>
    </row>
    <row r="1855" spans="1:9" ht="15.6" thickTop="1" thickBot="1" x14ac:dyDescent="0.35"/>
    <row r="1856" spans="1:9" ht="30" thickTop="1" thickBot="1" x14ac:dyDescent="0.35">
      <c r="A1856" s="7" t="s">
        <v>15</v>
      </c>
      <c r="B1856" s="8" t="s">
        <v>16</v>
      </c>
      <c r="C1856" s="9" t="s">
        <v>17</v>
      </c>
      <c r="D1856" s="10" t="s">
        <v>18</v>
      </c>
      <c r="E1856" s="11"/>
      <c r="F1856" s="11"/>
      <c r="G1856" s="11"/>
    </row>
    <row r="1857" spans="1:9" ht="29.4" thickTop="1" x14ac:dyDescent="0.3">
      <c r="A1857" s="33" t="s">
        <v>273</v>
      </c>
      <c r="B1857" s="4" t="s">
        <v>59</v>
      </c>
      <c r="C1857" s="13"/>
      <c r="D1857" s="13"/>
      <c r="E1857" s="14"/>
      <c r="F1857" s="11"/>
      <c r="G1857" s="11"/>
    </row>
    <row r="1858" spans="1:9" ht="72.599999999999994" thickBot="1" x14ac:dyDescent="0.35">
      <c r="A1858" s="35" t="s">
        <v>276</v>
      </c>
      <c r="B1858" s="1" t="s">
        <v>73</v>
      </c>
      <c r="C1858" s="16" t="s">
        <v>34</v>
      </c>
      <c r="D1858" s="16">
        <v>1</v>
      </c>
      <c r="E1858" s="14"/>
      <c r="F1858" s="11"/>
      <c r="G1858" s="11"/>
    </row>
    <row r="1859" spans="1:9" ht="30" thickTop="1" thickBot="1" x14ac:dyDescent="0.35">
      <c r="A1859" s="7" t="s">
        <v>19</v>
      </c>
      <c r="B1859" s="8" t="s">
        <v>20</v>
      </c>
      <c r="C1859" s="8" t="s">
        <v>17</v>
      </c>
      <c r="D1859" s="8" t="s">
        <v>21</v>
      </c>
      <c r="E1859" s="8" t="s">
        <v>22</v>
      </c>
      <c r="F1859" s="8" t="s">
        <v>23</v>
      </c>
      <c r="G1859" s="10" t="s">
        <v>24</v>
      </c>
    </row>
    <row r="1860" spans="1:9" ht="15" thickTop="1" x14ac:dyDescent="0.3">
      <c r="A1860" s="11"/>
      <c r="B1860" s="17" t="s">
        <v>25</v>
      </c>
      <c r="C1860" s="18"/>
      <c r="D1860" s="18"/>
      <c r="E1860" s="18"/>
      <c r="F1860" s="18"/>
      <c r="G1860" s="19"/>
    </row>
    <row r="1861" spans="1:9" ht="29.4" thickBot="1" x14ac:dyDescent="0.35">
      <c r="A1861" s="20" t="s">
        <v>26</v>
      </c>
      <c r="B1861" s="21" t="s">
        <v>37</v>
      </c>
      <c r="C1861" s="21" t="s">
        <v>27</v>
      </c>
      <c r="D1861" s="21">
        <v>8.4930000000000003</v>
      </c>
      <c r="E1861" s="22">
        <v>23.43</v>
      </c>
      <c r="F1861" s="23">
        <f>PRODUCT(D1861:E1861)</f>
        <v>198.99099000000001</v>
      </c>
      <c r="G1861" s="19"/>
    </row>
    <row r="1862" spans="1:9" ht="15.6" thickTop="1" thickBot="1" x14ac:dyDescent="0.35">
      <c r="A1862" s="24">
        <v>1</v>
      </c>
      <c r="B1862" s="39" t="s">
        <v>28</v>
      </c>
      <c r="C1862" s="40"/>
      <c r="D1862" s="40"/>
      <c r="E1862" s="41"/>
      <c r="F1862" s="25">
        <f>SUM(F1861:F1861)</f>
        <v>198.99099000000001</v>
      </c>
      <c r="G1862" s="26">
        <f>SUM(F1862/F1866)</f>
        <v>0.86956521739130432</v>
      </c>
    </row>
    <row r="1863" spans="1:9" ht="15.6" thickTop="1" thickBot="1" x14ac:dyDescent="0.35">
      <c r="A1863" s="27" t="s">
        <v>29</v>
      </c>
      <c r="B1863" s="39" t="s">
        <v>35</v>
      </c>
      <c r="C1863" s="40"/>
      <c r="D1863" s="40"/>
      <c r="E1863" s="41"/>
      <c r="F1863" s="28">
        <f>SUM(F1862)</f>
        <v>198.99099000000001</v>
      </c>
      <c r="G1863" s="2"/>
    </row>
    <row r="1864" spans="1:9" ht="15.6" thickTop="1" thickBot="1" x14ac:dyDescent="0.35">
      <c r="A1864" s="29">
        <v>2</v>
      </c>
      <c r="B1864" s="42" t="s">
        <v>30</v>
      </c>
      <c r="C1864" s="43"/>
      <c r="D1864" s="43"/>
      <c r="E1864" s="44"/>
      <c r="F1864" s="28">
        <f>SUM(F1863)*15%</f>
        <v>29.848648499999999</v>
      </c>
      <c r="G1864" s="26">
        <f>SUM(F1864/F1866)</f>
        <v>0.13043478260869565</v>
      </c>
    </row>
    <row r="1865" spans="1:9" ht="15.6" thickTop="1" thickBot="1" x14ac:dyDescent="0.35">
      <c r="A1865" s="27" t="s">
        <v>31</v>
      </c>
      <c r="B1865" s="39" t="s">
        <v>36</v>
      </c>
      <c r="C1865" s="40"/>
      <c r="D1865" s="40"/>
      <c r="E1865" s="41"/>
      <c r="F1865" s="30">
        <f>SUM(F1863:F1864)</f>
        <v>228.83963850000001</v>
      </c>
      <c r="G1865" s="14"/>
    </row>
    <row r="1866" spans="1:9" ht="15.6" thickTop="1" thickBot="1" x14ac:dyDescent="0.35">
      <c r="A1866" s="27" t="s">
        <v>32</v>
      </c>
      <c r="B1866" s="39" t="s">
        <v>33</v>
      </c>
      <c r="C1866" s="40"/>
      <c r="D1866" s="40"/>
      <c r="E1866" s="41"/>
      <c r="F1866" s="30">
        <f>SUM(F1865)</f>
        <v>228.83963850000001</v>
      </c>
      <c r="G1866" s="31">
        <f>SUM(G1862,G1864)</f>
        <v>1</v>
      </c>
      <c r="I1866" s="38"/>
    </row>
    <row r="1867" spans="1:9" ht="15.6" thickTop="1" thickBot="1" x14ac:dyDescent="0.35"/>
    <row r="1868" spans="1:9" ht="30" thickTop="1" thickBot="1" x14ac:dyDescent="0.35">
      <c r="A1868" s="7" t="s">
        <v>15</v>
      </c>
      <c r="B1868" s="8" t="s">
        <v>16</v>
      </c>
      <c r="C1868" s="9" t="s">
        <v>17</v>
      </c>
      <c r="D1868" s="10" t="s">
        <v>18</v>
      </c>
      <c r="E1868" s="11"/>
      <c r="F1868" s="11"/>
      <c r="G1868" s="11"/>
    </row>
    <row r="1869" spans="1:9" ht="29.4" thickTop="1" x14ac:dyDescent="0.3">
      <c r="A1869" s="33" t="s">
        <v>273</v>
      </c>
      <c r="B1869" s="4" t="s">
        <v>59</v>
      </c>
      <c r="C1869" s="13"/>
      <c r="D1869" s="13"/>
      <c r="E1869" s="14"/>
      <c r="F1869" s="11"/>
      <c r="G1869" s="11"/>
    </row>
    <row r="1870" spans="1:9" ht="72.599999999999994" thickBot="1" x14ac:dyDescent="0.35">
      <c r="A1870" s="35" t="s">
        <v>277</v>
      </c>
      <c r="B1870" s="1" t="s">
        <v>74</v>
      </c>
      <c r="C1870" s="16" t="s">
        <v>34</v>
      </c>
      <c r="D1870" s="16">
        <v>1</v>
      </c>
      <c r="E1870" s="14"/>
      <c r="F1870" s="11"/>
      <c r="G1870" s="11"/>
    </row>
    <row r="1871" spans="1:9" ht="30" thickTop="1" thickBot="1" x14ac:dyDescent="0.35">
      <c r="A1871" s="7" t="s">
        <v>19</v>
      </c>
      <c r="B1871" s="8" t="s">
        <v>20</v>
      </c>
      <c r="C1871" s="8" t="s">
        <v>17</v>
      </c>
      <c r="D1871" s="8" t="s">
        <v>21</v>
      </c>
      <c r="E1871" s="8" t="s">
        <v>22</v>
      </c>
      <c r="F1871" s="8" t="s">
        <v>23</v>
      </c>
      <c r="G1871" s="10" t="s">
        <v>24</v>
      </c>
    </row>
    <row r="1872" spans="1:9" ht="15" thickTop="1" x14ac:dyDescent="0.3">
      <c r="A1872" s="11"/>
      <c r="B1872" s="17" t="s">
        <v>25</v>
      </c>
      <c r="C1872" s="18"/>
      <c r="D1872" s="18"/>
      <c r="E1872" s="18"/>
      <c r="F1872" s="18"/>
      <c r="G1872" s="19"/>
    </row>
    <row r="1873" spans="1:7" ht="29.4" thickBot="1" x14ac:dyDescent="0.35">
      <c r="A1873" s="20" t="s">
        <v>26</v>
      </c>
      <c r="B1873" s="21" t="s">
        <v>37</v>
      </c>
      <c r="C1873" s="21" t="s">
        <v>27</v>
      </c>
      <c r="D1873" s="21">
        <v>8.4930000000000003</v>
      </c>
      <c r="E1873" s="22">
        <v>23.43</v>
      </c>
      <c r="F1873" s="23">
        <f>PRODUCT(D1873:E1873)</f>
        <v>198.99099000000001</v>
      </c>
      <c r="G1873" s="19"/>
    </row>
    <row r="1874" spans="1:7" ht="15.6" thickTop="1" thickBot="1" x14ac:dyDescent="0.35">
      <c r="A1874" s="24">
        <v>1</v>
      </c>
      <c r="B1874" s="39" t="s">
        <v>28</v>
      </c>
      <c r="C1874" s="40"/>
      <c r="D1874" s="40"/>
      <c r="E1874" s="41"/>
      <c r="F1874" s="25">
        <f>SUM(F1873:F1873)</f>
        <v>198.99099000000001</v>
      </c>
      <c r="G1874" s="26">
        <f>SUM(F1874/F1879)</f>
        <v>0.82815734989648038</v>
      </c>
    </row>
    <row r="1875" spans="1:7" ht="15.6" thickTop="1" thickBot="1" x14ac:dyDescent="0.35">
      <c r="A1875" s="27" t="s">
        <v>29</v>
      </c>
      <c r="B1875" s="39" t="s">
        <v>35</v>
      </c>
      <c r="C1875" s="40"/>
      <c r="D1875" s="40"/>
      <c r="E1875" s="41"/>
      <c r="F1875" s="28">
        <f>SUM(F1874)</f>
        <v>198.99099000000001</v>
      </c>
      <c r="G1875" s="2"/>
    </row>
    <row r="1876" spans="1:7" ht="15.6" thickTop="1" thickBot="1" x14ac:dyDescent="0.35">
      <c r="A1876" s="29">
        <v>2</v>
      </c>
      <c r="B1876" s="42" t="s">
        <v>30</v>
      </c>
      <c r="C1876" s="43"/>
      <c r="D1876" s="43"/>
      <c r="E1876" s="44"/>
      <c r="F1876" s="28">
        <f>SUM(F1875)*15%</f>
        <v>29.848648499999999</v>
      </c>
      <c r="G1876" s="26">
        <f>SUM(F1876/F1879)</f>
        <v>0.12422360248447205</v>
      </c>
    </row>
    <row r="1877" spans="1:7" ht="15.6" thickTop="1" thickBot="1" x14ac:dyDescent="0.35">
      <c r="A1877" s="27" t="s">
        <v>31</v>
      </c>
      <c r="B1877" s="39" t="s">
        <v>36</v>
      </c>
      <c r="C1877" s="40"/>
      <c r="D1877" s="40"/>
      <c r="E1877" s="41"/>
      <c r="F1877" s="30">
        <f>SUM(F1875:F1876)</f>
        <v>228.83963850000001</v>
      </c>
      <c r="G1877" s="14"/>
    </row>
    <row r="1878" spans="1:7" ht="15.6" thickTop="1" thickBot="1" x14ac:dyDescent="0.35">
      <c r="A1878" s="29">
        <v>3</v>
      </c>
      <c r="B1878" s="42" t="s">
        <v>70</v>
      </c>
      <c r="C1878" s="43"/>
      <c r="D1878" s="43"/>
      <c r="E1878" s="44"/>
      <c r="F1878" s="28">
        <f>SUM(F1877)*5%</f>
        <v>11.441981925</v>
      </c>
      <c r="G1878" s="26">
        <f>SUM(F1878/F1879)</f>
        <v>4.7619047619047623E-2</v>
      </c>
    </row>
    <row r="1879" spans="1:7" ht="15.6" thickTop="1" thickBot="1" x14ac:dyDescent="0.35">
      <c r="A1879" s="27" t="s">
        <v>32</v>
      </c>
      <c r="B1879" s="39" t="s">
        <v>33</v>
      </c>
      <c r="C1879" s="40"/>
      <c r="D1879" s="40"/>
      <c r="E1879" s="41"/>
      <c r="F1879" s="30">
        <f>SUM(F1877+F1878)</f>
        <v>240.281620425</v>
      </c>
      <c r="G1879" s="31">
        <f>SUM(G1874,G1876,G1878)</f>
        <v>1</v>
      </c>
    </row>
    <row r="1880" spans="1:7" ht="15.6" thickTop="1" thickBot="1" x14ac:dyDescent="0.35"/>
    <row r="1881" spans="1:7" ht="30" thickTop="1" thickBot="1" x14ac:dyDescent="0.35">
      <c r="A1881" s="7" t="s">
        <v>15</v>
      </c>
      <c r="B1881" s="8" t="s">
        <v>16</v>
      </c>
      <c r="C1881" s="9" t="s">
        <v>17</v>
      </c>
      <c r="D1881" s="10" t="s">
        <v>18</v>
      </c>
      <c r="E1881" s="11"/>
      <c r="F1881" s="11"/>
      <c r="G1881" s="11"/>
    </row>
    <row r="1882" spans="1:7" ht="29.4" thickTop="1" x14ac:dyDescent="0.3">
      <c r="A1882" s="33" t="s">
        <v>278</v>
      </c>
      <c r="B1882" s="4" t="s">
        <v>10</v>
      </c>
      <c r="C1882" s="13"/>
      <c r="D1882" s="13"/>
      <c r="E1882" s="14"/>
      <c r="F1882" s="11"/>
      <c r="G1882" s="11"/>
    </row>
    <row r="1883" spans="1:7" ht="72.599999999999994" thickBot="1" x14ac:dyDescent="0.35">
      <c r="A1883" s="35" t="s">
        <v>279</v>
      </c>
      <c r="B1883" s="1" t="s">
        <v>71</v>
      </c>
      <c r="C1883" s="16" t="s">
        <v>34</v>
      </c>
      <c r="D1883" s="16">
        <v>1</v>
      </c>
      <c r="E1883" s="14"/>
      <c r="F1883" s="11"/>
      <c r="G1883" s="11"/>
    </row>
    <row r="1884" spans="1:7" ht="30" thickTop="1" thickBot="1" x14ac:dyDescent="0.35">
      <c r="A1884" s="7" t="s">
        <v>19</v>
      </c>
      <c r="B1884" s="8" t="s">
        <v>20</v>
      </c>
      <c r="C1884" s="8" t="s">
        <v>17</v>
      </c>
      <c r="D1884" s="8" t="s">
        <v>21</v>
      </c>
      <c r="E1884" s="8" t="s">
        <v>22</v>
      </c>
      <c r="F1884" s="8" t="s">
        <v>23</v>
      </c>
      <c r="G1884" s="10" t="s">
        <v>24</v>
      </c>
    </row>
    <row r="1885" spans="1:7" ht="15" thickTop="1" x14ac:dyDescent="0.3">
      <c r="A1885" s="11"/>
      <c r="B1885" s="17" t="s">
        <v>25</v>
      </c>
      <c r="C1885" s="18"/>
      <c r="D1885" s="18"/>
      <c r="E1885" s="18"/>
      <c r="F1885" s="18"/>
      <c r="G1885" s="19"/>
    </row>
    <row r="1886" spans="1:7" ht="29.4" thickBot="1" x14ac:dyDescent="0.35">
      <c r="A1886" s="20" t="s">
        <v>26</v>
      </c>
      <c r="B1886" s="21" t="s">
        <v>37</v>
      </c>
      <c r="C1886" s="21" t="s">
        <v>27</v>
      </c>
      <c r="D1886" s="21">
        <v>3.524</v>
      </c>
      <c r="E1886" s="22">
        <v>23.43</v>
      </c>
      <c r="F1886" s="23">
        <f>PRODUCT(D1886:E1886)</f>
        <v>82.567319999999995</v>
      </c>
      <c r="G1886" s="19"/>
    </row>
    <row r="1887" spans="1:7" ht="15.6" thickTop="1" thickBot="1" x14ac:dyDescent="0.35">
      <c r="A1887" s="24">
        <v>1</v>
      </c>
      <c r="B1887" s="39" t="s">
        <v>28</v>
      </c>
      <c r="C1887" s="40"/>
      <c r="D1887" s="40"/>
      <c r="E1887" s="41"/>
      <c r="F1887" s="25">
        <f>SUM(F1886:F1886)</f>
        <v>82.567319999999995</v>
      </c>
      <c r="G1887" s="26">
        <f>SUM(F1887/F1891)</f>
        <v>0.86956521739130432</v>
      </c>
    </row>
    <row r="1888" spans="1:7" ht="15.6" thickTop="1" thickBot="1" x14ac:dyDescent="0.35">
      <c r="A1888" s="27" t="s">
        <v>29</v>
      </c>
      <c r="B1888" s="39" t="s">
        <v>35</v>
      </c>
      <c r="C1888" s="40"/>
      <c r="D1888" s="40"/>
      <c r="E1888" s="41"/>
      <c r="F1888" s="28">
        <f>SUM(F1887)</f>
        <v>82.567319999999995</v>
      </c>
      <c r="G1888" s="2"/>
    </row>
    <row r="1889" spans="1:9" ht="15.6" thickTop="1" thickBot="1" x14ac:dyDescent="0.35">
      <c r="A1889" s="29">
        <v>2</v>
      </c>
      <c r="B1889" s="42" t="s">
        <v>30</v>
      </c>
      <c r="C1889" s="43"/>
      <c r="D1889" s="43"/>
      <c r="E1889" s="44"/>
      <c r="F1889" s="28">
        <f>SUM(F1888)*15%</f>
        <v>12.385097999999999</v>
      </c>
      <c r="G1889" s="26">
        <f>SUM(F1889/F1891)</f>
        <v>0.13043478260869565</v>
      </c>
    </row>
    <row r="1890" spans="1:9" ht="15.6" thickTop="1" thickBot="1" x14ac:dyDescent="0.35">
      <c r="A1890" s="27" t="s">
        <v>31</v>
      </c>
      <c r="B1890" s="39" t="s">
        <v>36</v>
      </c>
      <c r="C1890" s="40"/>
      <c r="D1890" s="40"/>
      <c r="E1890" s="41"/>
      <c r="F1890" s="30">
        <f>SUM(F1888:F1889)</f>
        <v>94.952417999999994</v>
      </c>
      <c r="G1890" s="14"/>
    </row>
    <row r="1891" spans="1:9" ht="15.6" thickTop="1" thickBot="1" x14ac:dyDescent="0.35">
      <c r="A1891" s="27" t="s">
        <v>32</v>
      </c>
      <c r="B1891" s="39" t="s">
        <v>33</v>
      </c>
      <c r="C1891" s="40"/>
      <c r="D1891" s="40"/>
      <c r="E1891" s="41"/>
      <c r="F1891" s="30">
        <f>SUM(F1890)</f>
        <v>94.952417999999994</v>
      </c>
      <c r="G1891" s="31">
        <f>SUM(G1887,G1889)</f>
        <v>1</v>
      </c>
      <c r="I1891" s="38"/>
    </row>
    <row r="1892" spans="1:9" ht="15.6" thickTop="1" thickBot="1" x14ac:dyDescent="0.35"/>
    <row r="1893" spans="1:9" ht="30" thickTop="1" thickBot="1" x14ac:dyDescent="0.35">
      <c r="A1893" s="7" t="s">
        <v>15</v>
      </c>
      <c r="B1893" s="8" t="s">
        <v>16</v>
      </c>
      <c r="C1893" s="9" t="s">
        <v>17</v>
      </c>
      <c r="D1893" s="10" t="s">
        <v>18</v>
      </c>
      <c r="E1893" s="11"/>
      <c r="F1893" s="11"/>
      <c r="G1893" s="11"/>
    </row>
    <row r="1894" spans="1:9" ht="29.4" thickTop="1" x14ac:dyDescent="0.3">
      <c r="A1894" s="33" t="s">
        <v>278</v>
      </c>
      <c r="B1894" s="4" t="s">
        <v>10</v>
      </c>
      <c r="C1894" s="13"/>
      <c r="D1894" s="13"/>
      <c r="E1894" s="14"/>
      <c r="F1894" s="11"/>
      <c r="G1894" s="11"/>
    </row>
    <row r="1895" spans="1:9" ht="72.599999999999994" thickBot="1" x14ac:dyDescent="0.35">
      <c r="A1895" s="35" t="s">
        <v>280</v>
      </c>
      <c r="B1895" s="1" t="s">
        <v>72</v>
      </c>
      <c r="C1895" s="16" t="s">
        <v>34</v>
      </c>
      <c r="D1895" s="16">
        <v>1</v>
      </c>
      <c r="E1895" s="14"/>
      <c r="F1895" s="11"/>
      <c r="G1895" s="11"/>
    </row>
    <row r="1896" spans="1:9" ht="30" thickTop="1" thickBot="1" x14ac:dyDescent="0.35">
      <c r="A1896" s="7" t="s">
        <v>19</v>
      </c>
      <c r="B1896" s="8" t="s">
        <v>20</v>
      </c>
      <c r="C1896" s="8" t="s">
        <v>17</v>
      </c>
      <c r="D1896" s="8" t="s">
        <v>21</v>
      </c>
      <c r="E1896" s="8" t="s">
        <v>22</v>
      </c>
      <c r="F1896" s="8" t="s">
        <v>23</v>
      </c>
      <c r="G1896" s="10" t="s">
        <v>24</v>
      </c>
    </row>
    <row r="1897" spans="1:9" ht="15" thickTop="1" x14ac:dyDescent="0.3">
      <c r="A1897" s="11"/>
      <c r="B1897" s="17" t="s">
        <v>25</v>
      </c>
      <c r="C1897" s="18"/>
      <c r="D1897" s="18"/>
      <c r="E1897" s="18"/>
      <c r="F1897" s="18"/>
      <c r="G1897" s="19"/>
    </row>
    <row r="1898" spans="1:9" ht="29.4" thickBot="1" x14ac:dyDescent="0.35">
      <c r="A1898" s="20" t="s">
        <v>26</v>
      </c>
      <c r="B1898" s="21" t="s">
        <v>37</v>
      </c>
      <c r="C1898" s="21" t="s">
        <v>27</v>
      </c>
      <c r="D1898" s="21">
        <v>3.524</v>
      </c>
      <c r="E1898" s="22">
        <v>23.43</v>
      </c>
      <c r="F1898" s="23">
        <f>PRODUCT(D1898:E1898)</f>
        <v>82.567319999999995</v>
      </c>
      <c r="G1898" s="19"/>
    </row>
    <row r="1899" spans="1:9" ht="15.6" thickTop="1" thickBot="1" x14ac:dyDescent="0.35">
      <c r="A1899" s="24">
        <v>1</v>
      </c>
      <c r="B1899" s="39" t="s">
        <v>28</v>
      </c>
      <c r="C1899" s="40"/>
      <c r="D1899" s="40"/>
      <c r="E1899" s="41"/>
      <c r="F1899" s="25">
        <f>SUM(F1898:F1898)</f>
        <v>82.567319999999995</v>
      </c>
      <c r="G1899" s="26">
        <f>SUM(F1899/F1904)</f>
        <v>0.82815734989648027</v>
      </c>
    </row>
    <row r="1900" spans="1:9" ht="15.6" thickTop="1" thickBot="1" x14ac:dyDescent="0.35">
      <c r="A1900" s="27" t="s">
        <v>29</v>
      </c>
      <c r="B1900" s="39" t="s">
        <v>35</v>
      </c>
      <c r="C1900" s="40"/>
      <c r="D1900" s="40"/>
      <c r="E1900" s="41"/>
      <c r="F1900" s="28">
        <f>SUM(F1899)</f>
        <v>82.567319999999995</v>
      </c>
      <c r="G1900" s="2"/>
    </row>
    <row r="1901" spans="1:9" ht="15.6" thickTop="1" thickBot="1" x14ac:dyDescent="0.35">
      <c r="A1901" s="29">
        <v>2</v>
      </c>
      <c r="B1901" s="42" t="s">
        <v>30</v>
      </c>
      <c r="C1901" s="43"/>
      <c r="D1901" s="43"/>
      <c r="E1901" s="44"/>
      <c r="F1901" s="28">
        <f>SUM(F1900)*15%</f>
        <v>12.385097999999999</v>
      </c>
      <c r="G1901" s="26">
        <f>SUM(F1901/F1904)</f>
        <v>0.12422360248447205</v>
      </c>
    </row>
    <row r="1902" spans="1:9" ht="15.6" thickTop="1" thickBot="1" x14ac:dyDescent="0.35">
      <c r="A1902" s="27" t="s">
        <v>31</v>
      </c>
      <c r="B1902" s="39" t="s">
        <v>36</v>
      </c>
      <c r="C1902" s="40"/>
      <c r="D1902" s="40"/>
      <c r="E1902" s="41"/>
      <c r="F1902" s="30">
        <f>SUM(F1900:F1901)</f>
        <v>94.952417999999994</v>
      </c>
      <c r="G1902" s="14"/>
    </row>
    <row r="1903" spans="1:9" ht="15.6" thickTop="1" thickBot="1" x14ac:dyDescent="0.35">
      <c r="A1903" s="29">
        <v>3</v>
      </c>
      <c r="B1903" s="42" t="s">
        <v>70</v>
      </c>
      <c r="C1903" s="43"/>
      <c r="D1903" s="43"/>
      <c r="E1903" s="44"/>
      <c r="F1903" s="28">
        <f>SUM(F1902)*5%</f>
        <v>4.7476209000000003</v>
      </c>
      <c r="G1903" s="26">
        <f>SUM(F1903/F1904)</f>
        <v>4.7619047619047623E-2</v>
      </c>
    </row>
    <row r="1904" spans="1:9" ht="15.6" thickTop="1" thickBot="1" x14ac:dyDescent="0.35">
      <c r="A1904" s="27" t="s">
        <v>32</v>
      </c>
      <c r="B1904" s="39" t="s">
        <v>33</v>
      </c>
      <c r="C1904" s="40"/>
      <c r="D1904" s="40"/>
      <c r="E1904" s="41"/>
      <c r="F1904" s="30">
        <f>SUM(F1902+F1903)</f>
        <v>99.700038899999996</v>
      </c>
      <c r="G1904" s="31">
        <f>SUM(G1899,G1901,G1903)</f>
        <v>1</v>
      </c>
    </row>
    <row r="1905" spans="1:9" ht="15.6" thickTop="1" thickBot="1" x14ac:dyDescent="0.35"/>
    <row r="1906" spans="1:9" ht="30" thickTop="1" thickBot="1" x14ac:dyDescent="0.35">
      <c r="A1906" s="7" t="s">
        <v>15</v>
      </c>
      <c r="B1906" s="8" t="s">
        <v>16</v>
      </c>
      <c r="C1906" s="9" t="s">
        <v>17</v>
      </c>
      <c r="D1906" s="10" t="s">
        <v>18</v>
      </c>
      <c r="E1906" s="11"/>
      <c r="F1906" s="11"/>
      <c r="G1906" s="11"/>
    </row>
    <row r="1907" spans="1:9" ht="29.4" thickTop="1" x14ac:dyDescent="0.3">
      <c r="A1907" s="33" t="s">
        <v>278</v>
      </c>
      <c r="B1907" s="4" t="s">
        <v>10</v>
      </c>
      <c r="C1907" s="13"/>
      <c r="D1907" s="13"/>
      <c r="E1907" s="14"/>
      <c r="F1907" s="11"/>
      <c r="G1907" s="11"/>
    </row>
    <row r="1908" spans="1:9" ht="72.599999999999994" thickBot="1" x14ac:dyDescent="0.35">
      <c r="A1908" s="35" t="s">
        <v>281</v>
      </c>
      <c r="B1908" s="1" t="s">
        <v>73</v>
      </c>
      <c r="C1908" s="16" t="s">
        <v>34</v>
      </c>
      <c r="D1908" s="16">
        <v>1</v>
      </c>
      <c r="E1908" s="14"/>
      <c r="F1908" s="11"/>
      <c r="G1908" s="11"/>
    </row>
    <row r="1909" spans="1:9" ht="30" thickTop="1" thickBot="1" x14ac:dyDescent="0.35">
      <c r="A1909" s="7" t="s">
        <v>19</v>
      </c>
      <c r="B1909" s="8" t="s">
        <v>20</v>
      </c>
      <c r="C1909" s="8" t="s">
        <v>17</v>
      </c>
      <c r="D1909" s="8" t="s">
        <v>21</v>
      </c>
      <c r="E1909" s="8" t="s">
        <v>22</v>
      </c>
      <c r="F1909" s="8" t="s">
        <v>23</v>
      </c>
      <c r="G1909" s="10" t="s">
        <v>24</v>
      </c>
    </row>
    <row r="1910" spans="1:9" ht="15" thickTop="1" x14ac:dyDescent="0.3">
      <c r="A1910" s="11"/>
      <c r="B1910" s="17" t="s">
        <v>25</v>
      </c>
      <c r="C1910" s="18"/>
      <c r="D1910" s="18"/>
      <c r="E1910" s="18"/>
      <c r="F1910" s="18"/>
      <c r="G1910" s="19"/>
    </row>
    <row r="1911" spans="1:9" ht="29.4" thickBot="1" x14ac:dyDescent="0.35">
      <c r="A1911" s="20" t="s">
        <v>26</v>
      </c>
      <c r="B1911" s="21" t="s">
        <v>37</v>
      </c>
      <c r="C1911" s="21" t="s">
        <v>27</v>
      </c>
      <c r="D1911" s="21">
        <v>4.0039999999999996</v>
      </c>
      <c r="E1911" s="22">
        <v>23.43</v>
      </c>
      <c r="F1911" s="23">
        <f>PRODUCT(D1911:E1911)</f>
        <v>93.813719999999989</v>
      </c>
      <c r="G1911" s="19"/>
    </row>
    <row r="1912" spans="1:9" ht="15.6" thickTop="1" thickBot="1" x14ac:dyDescent="0.35">
      <c r="A1912" s="24">
        <v>1</v>
      </c>
      <c r="B1912" s="39" t="s">
        <v>28</v>
      </c>
      <c r="C1912" s="40"/>
      <c r="D1912" s="40"/>
      <c r="E1912" s="41"/>
      <c r="F1912" s="25">
        <f>SUM(F1911:F1911)</f>
        <v>93.813719999999989</v>
      </c>
      <c r="G1912" s="26">
        <f>SUM(F1912/F1916)</f>
        <v>0.86956521739130432</v>
      </c>
    </row>
    <row r="1913" spans="1:9" ht="15.6" thickTop="1" thickBot="1" x14ac:dyDescent="0.35">
      <c r="A1913" s="27" t="s">
        <v>29</v>
      </c>
      <c r="B1913" s="39" t="s">
        <v>35</v>
      </c>
      <c r="C1913" s="40"/>
      <c r="D1913" s="40"/>
      <c r="E1913" s="41"/>
      <c r="F1913" s="28">
        <f>SUM(F1912)</f>
        <v>93.813719999999989</v>
      </c>
      <c r="G1913" s="2"/>
    </row>
    <row r="1914" spans="1:9" ht="15.6" thickTop="1" thickBot="1" x14ac:dyDescent="0.35">
      <c r="A1914" s="29">
        <v>2</v>
      </c>
      <c r="B1914" s="42" t="s">
        <v>30</v>
      </c>
      <c r="C1914" s="43"/>
      <c r="D1914" s="43"/>
      <c r="E1914" s="44"/>
      <c r="F1914" s="28">
        <f>SUM(F1913)*15%</f>
        <v>14.072057999999998</v>
      </c>
      <c r="G1914" s="26">
        <f>SUM(F1914/F1916)</f>
        <v>0.13043478260869565</v>
      </c>
    </row>
    <row r="1915" spans="1:9" ht="15.6" thickTop="1" thickBot="1" x14ac:dyDescent="0.35">
      <c r="A1915" s="27" t="s">
        <v>31</v>
      </c>
      <c r="B1915" s="39" t="s">
        <v>36</v>
      </c>
      <c r="C1915" s="40"/>
      <c r="D1915" s="40"/>
      <c r="E1915" s="41"/>
      <c r="F1915" s="30">
        <f>SUM(F1913:F1914)</f>
        <v>107.88577799999999</v>
      </c>
      <c r="G1915" s="14"/>
    </row>
    <row r="1916" spans="1:9" ht="15.6" thickTop="1" thickBot="1" x14ac:dyDescent="0.35">
      <c r="A1916" s="27" t="s">
        <v>32</v>
      </c>
      <c r="B1916" s="39" t="s">
        <v>33</v>
      </c>
      <c r="C1916" s="40"/>
      <c r="D1916" s="40"/>
      <c r="E1916" s="41"/>
      <c r="F1916" s="30">
        <f>SUM(F1915)</f>
        <v>107.88577799999999</v>
      </c>
      <c r="G1916" s="31">
        <f>SUM(G1912,G1914)</f>
        <v>1</v>
      </c>
      <c r="I1916" s="38"/>
    </row>
    <row r="1917" spans="1:9" ht="15.6" thickTop="1" thickBot="1" x14ac:dyDescent="0.35"/>
    <row r="1918" spans="1:9" ht="30" thickTop="1" thickBot="1" x14ac:dyDescent="0.35">
      <c r="A1918" s="7" t="s">
        <v>15</v>
      </c>
      <c r="B1918" s="8" t="s">
        <v>16</v>
      </c>
      <c r="C1918" s="9" t="s">
        <v>17</v>
      </c>
      <c r="D1918" s="10" t="s">
        <v>18</v>
      </c>
      <c r="E1918" s="11"/>
      <c r="F1918" s="11"/>
      <c r="G1918" s="11"/>
    </row>
    <row r="1919" spans="1:9" ht="29.4" thickTop="1" x14ac:dyDescent="0.3">
      <c r="A1919" s="33" t="s">
        <v>278</v>
      </c>
      <c r="B1919" s="4" t="s">
        <v>10</v>
      </c>
      <c r="C1919" s="13"/>
      <c r="D1919" s="13"/>
      <c r="E1919" s="14"/>
      <c r="F1919" s="11"/>
      <c r="G1919" s="11"/>
    </row>
    <row r="1920" spans="1:9" ht="72.599999999999994" thickBot="1" x14ac:dyDescent="0.35">
      <c r="A1920" s="35" t="s">
        <v>282</v>
      </c>
      <c r="B1920" s="1" t="s">
        <v>74</v>
      </c>
      <c r="C1920" s="16" t="s">
        <v>34</v>
      </c>
      <c r="D1920" s="16">
        <v>1</v>
      </c>
      <c r="E1920" s="14"/>
      <c r="F1920" s="11"/>
      <c r="G1920" s="11"/>
    </row>
    <row r="1921" spans="1:7" ht="30" thickTop="1" thickBot="1" x14ac:dyDescent="0.35">
      <c r="A1921" s="7" t="s">
        <v>19</v>
      </c>
      <c r="B1921" s="8" t="s">
        <v>20</v>
      </c>
      <c r="C1921" s="8" t="s">
        <v>17</v>
      </c>
      <c r="D1921" s="8" t="s">
        <v>21</v>
      </c>
      <c r="E1921" s="8" t="s">
        <v>22</v>
      </c>
      <c r="F1921" s="8" t="s">
        <v>23</v>
      </c>
      <c r="G1921" s="10" t="s">
        <v>24</v>
      </c>
    </row>
    <row r="1922" spans="1:7" ht="15" thickTop="1" x14ac:dyDescent="0.3">
      <c r="A1922" s="11"/>
      <c r="B1922" s="17" t="s">
        <v>25</v>
      </c>
      <c r="C1922" s="18"/>
      <c r="D1922" s="18"/>
      <c r="E1922" s="18"/>
      <c r="F1922" s="18"/>
      <c r="G1922" s="19"/>
    </row>
    <row r="1923" spans="1:7" ht="29.4" thickBot="1" x14ac:dyDescent="0.35">
      <c r="A1923" s="20" t="s">
        <v>26</v>
      </c>
      <c r="B1923" s="21" t="s">
        <v>37</v>
      </c>
      <c r="C1923" s="21" t="s">
        <v>27</v>
      </c>
      <c r="D1923" s="21">
        <v>4.0039999999999996</v>
      </c>
      <c r="E1923" s="22">
        <v>23.43</v>
      </c>
      <c r="F1923" s="23">
        <f>PRODUCT(D1923:E1923)</f>
        <v>93.813719999999989</v>
      </c>
      <c r="G1923" s="19"/>
    </row>
    <row r="1924" spans="1:7" ht="15.6" thickTop="1" thickBot="1" x14ac:dyDescent="0.35">
      <c r="A1924" s="24">
        <v>1</v>
      </c>
      <c r="B1924" s="39" t="s">
        <v>28</v>
      </c>
      <c r="C1924" s="40"/>
      <c r="D1924" s="40"/>
      <c r="E1924" s="41"/>
      <c r="F1924" s="25">
        <f>SUM(F1923:F1923)</f>
        <v>93.813719999999989</v>
      </c>
      <c r="G1924" s="26">
        <f>SUM(F1924/F1929)</f>
        <v>0.82815734989648038</v>
      </c>
    </row>
    <row r="1925" spans="1:7" ht="15.6" thickTop="1" thickBot="1" x14ac:dyDescent="0.35">
      <c r="A1925" s="27" t="s">
        <v>29</v>
      </c>
      <c r="B1925" s="39" t="s">
        <v>35</v>
      </c>
      <c r="C1925" s="40"/>
      <c r="D1925" s="40"/>
      <c r="E1925" s="41"/>
      <c r="F1925" s="28">
        <f>SUM(F1924)</f>
        <v>93.813719999999989</v>
      </c>
      <c r="G1925" s="2"/>
    </row>
    <row r="1926" spans="1:7" ht="15.6" thickTop="1" thickBot="1" x14ac:dyDescent="0.35">
      <c r="A1926" s="29">
        <v>2</v>
      </c>
      <c r="B1926" s="42" t="s">
        <v>30</v>
      </c>
      <c r="C1926" s="43"/>
      <c r="D1926" s="43"/>
      <c r="E1926" s="44"/>
      <c r="F1926" s="28">
        <f>SUM(F1925)*15%</f>
        <v>14.072057999999998</v>
      </c>
      <c r="G1926" s="26">
        <f>SUM(F1926/F1929)</f>
        <v>0.12422360248447206</v>
      </c>
    </row>
    <row r="1927" spans="1:7" ht="15.6" thickTop="1" thickBot="1" x14ac:dyDescent="0.35">
      <c r="A1927" s="27" t="s">
        <v>31</v>
      </c>
      <c r="B1927" s="39" t="s">
        <v>36</v>
      </c>
      <c r="C1927" s="40"/>
      <c r="D1927" s="40"/>
      <c r="E1927" s="41"/>
      <c r="F1927" s="30">
        <f>SUM(F1925:F1926)</f>
        <v>107.88577799999999</v>
      </c>
      <c r="G1927" s="14"/>
    </row>
    <row r="1928" spans="1:7" ht="15.6" thickTop="1" thickBot="1" x14ac:dyDescent="0.35">
      <c r="A1928" s="29">
        <v>3</v>
      </c>
      <c r="B1928" s="42" t="s">
        <v>70</v>
      </c>
      <c r="C1928" s="43"/>
      <c r="D1928" s="43"/>
      <c r="E1928" s="44"/>
      <c r="F1928" s="28">
        <f>SUM(F1927)*5%</f>
        <v>5.3942888999999994</v>
      </c>
      <c r="G1928" s="26">
        <f>SUM(F1928/F1929)</f>
        <v>4.7619047619047623E-2</v>
      </c>
    </row>
    <row r="1929" spans="1:7" ht="15.6" thickTop="1" thickBot="1" x14ac:dyDescent="0.35">
      <c r="A1929" s="27" t="s">
        <v>32</v>
      </c>
      <c r="B1929" s="39" t="s">
        <v>33</v>
      </c>
      <c r="C1929" s="40"/>
      <c r="D1929" s="40"/>
      <c r="E1929" s="41"/>
      <c r="F1929" s="30">
        <f>SUM(F1927+F1928)</f>
        <v>113.28006689999998</v>
      </c>
      <c r="G1929" s="31">
        <f>SUM(G1924,G1926,G1928)</f>
        <v>1</v>
      </c>
    </row>
    <row r="1930" spans="1:7" ht="15.6" thickTop="1" thickBot="1" x14ac:dyDescent="0.35"/>
    <row r="1931" spans="1:7" ht="30" thickTop="1" thickBot="1" x14ac:dyDescent="0.35">
      <c r="A1931" s="7" t="s">
        <v>15</v>
      </c>
      <c r="B1931" s="8" t="s">
        <v>16</v>
      </c>
      <c r="C1931" s="9" t="s">
        <v>17</v>
      </c>
      <c r="D1931" s="10" t="s">
        <v>18</v>
      </c>
      <c r="E1931" s="11"/>
      <c r="F1931" s="11"/>
      <c r="G1931" s="11"/>
    </row>
    <row r="1932" spans="1:7" ht="29.4" thickTop="1" x14ac:dyDescent="0.3">
      <c r="A1932" s="33" t="s">
        <v>283</v>
      </c>
      <c r="B1932" s="4" t="s">
        <v>60</v>
      </c>
      <c r="C1932" s="13"/>
      <c r="D1932" s="13"/>
      <c r="E1932" s="14"/>
      <c r="F1932" s="11"/>
      <c r="G1932" s="11"/>
    </row>
    <row r="1933" spans="1:7" ht="72.599999999999994" thickBot="1" x14ac:dyDescent="0.35">
      <c r="A1933" s="35" t="s">
        <v>284</v>
      </c>
      <c r="B1933" s="1" t="s">
        <v>71</v>
      </c>
      <c r="C1933" s="16" t="s">
        <v>34</v>
      </c>
      <c r="D1933" s="16">
        <v>1</v>
      </c>
      <c r="E1933" s="14"/>
      <c r="F1933" s="11"/>
      <c r="G1933" s="11"/>
    </row>
    <row r="1934" spans="1:7" ht="30" thickTop="1" thickBot="1" x14ac:dyDescent="0.35">
      <c r="A1934" s="7" t="s">
        <v>19</v>
      </c>
      <c r="B1934" s="8" t="s">
        <v>20</v>
      </c>
      <c r="C1934" s="8" t="s">
        <v>17</v>
      </c>
      <c r="D1934" s="8" t="s">
        <v>21</v>
      </c>
      <c r="E1934" s="8" t="s">
        <v>22</v>
      </c>
      <c r="F1934" s="8" t="s">
        <v>23</v>
      </c>
      <c r="G1934" s="10" t="s">
        <v>24</v>
      </c>
    </row>
    <row r="1935" spans="1:7" ht="15" thickTop="1" x14ac:dyDescent="0.3">
      <c r="A1935" s="11"/>
      <c r="B1935" s="17" t="s">
        <v>25</v>
      </c>
      <c r="C1935" s="18"/>
      <c r="D1935" s="18"/>
      <c r="E1935" s="18"/>
      <c r="F1935" s="18"/>
      <c r="G1935" s="19"/>
    </row>
    <row r="1936" spans="1:7" ht="29.4" thickBot="1" x14ac:dyDescent="0.35">
      <c r="A1936" s="20" t="s">
        <v>26</v>
      </c>
      <c r="B1936" s="21" t="s">
        <v>37</v>
      </c>
      <c r="C1936" s="21" t="s">
        <v>27</v>
      </c>
      <c r="D1936" s="21">
        <v>3.081</v>
      </c>
      <c r="E1936" s="22">
        <v>23.43</v>
      </c>
      <c r="F1936" s="23">
        <f>PRODUCT(D1936:E1936)</f>
        <v>72.187830000000005</v>
      </c>
      <c r="G1936" s="19"/>
    </row>
    <row r="1937" spans="1:9" ht="15.6" thickTop="1" thickBot="1" x14ac:dyDescent="0.35">
      <c r="A1937" s="24">
        <v>1</v>
      </c>
      <c r="B1937" s="39" t="s">
        <v>28</v>
      </c>
      <c r="C1937" s="40"/>
      <c r="D1937" s="40"/>
      <c r="E1937" s="41"/>
      <c r="F1937" s="25">
        <f>SUM(F1936:F1936)</f>
        <v>72.187830000000005</v>
      </c>
      <c r="G1937" s="26">
        <f>SUM(F1937/F1941)</f>
        <v>0.86956521739130432</v>
      </c>
    </row>
    <row r="1938" spans="1:9" ht="15.6" thickTop="1" thickBot="1" x14ac:dyDescent="0.35">
      <c r="A1938" s="27" t="s">
        <v>29</v>
      </c>
      <c r="B1938" s="39" t="s">
        <v>35</v>
      </c>
      <c r="C1938" s="40"/>
      <c r="D1938" s="40"/>
      <c r="E1938" s="41"/>
      <c r="F1938" s="28">
        <f>SUM(F1937)</f>
        <v>72.187830000000005</v>
      </c>
      <c r="G1938" s="2"/>
    </row>
    <row r="1939" spans="1:9" ht="15.6" thickTop="1" thickBot="1" x14ac:dyDescent="0.35">
      <c r="A1939" s="29">
        <v>2</v>
      </c>
      <c r="B1939" s="42" t="s">
        <v>30</v>
      </c>
      <c r="C1939" s="43"/>
      <c r="D1939" s="43"/>
      <c r="E1939" s="44"/>
      <c r="F1939" s="28">
        <f>SUM(F1938)*15%</f>
        <v>10.828174500000001</v>
      </c>
      <c r="G1939" s="26">
        <f>SUM(F1939/F1941)</f>
        <v>0.13043478260869565</v>
      </c>
    </row>
    <row r="1940" spans="1:9" ht="15.6" thickTop="1" thickBot="1" x14ac:dyDescent="0.35">
      <c r="A1940" s="27" t="s">
        <v>31</v>
      </c>
      <c r="B1940" s="39" t="s">
        <v>36</v>
      </c>
      <c r="C1940" s="40"/>
      <c r="D1940" s="40"/>
      <c r="E1940" s="41"/>
      <c r="F1940" s="30">
        <f>SUM(F1938:F1939)</f>
        <v>83.016004500000008</v>
      </c>
      <c r="G1940" s="14"/>
    </row>
    <row r="1941" spans="1:9" ht="15.6" thickTop="1" thickBot="1" x14ac:dyDescent="0.35">
      <c r="A1941" s="27" t="s">
        <v>32</v>
      </c>
      <c r="B1941" s="39" t="s">
        <v>33</v>
      </c>
      <c r="C1941" s="40"/>
      <c r="D1941" s="40"/>
      <c r="E1941" s="41"/>
      <c r="F1941" s="30">
        <f>SUM(F1940)</f>
        <v>83.016004500000008</v>
      </c>
      <c r="G1941" s="31">
        <f>SUM(G1937,G1939)</f>
        <v>1</v>
      </c>
      <c r="I1941" s="38"/>
    </row>
    <row r="1942" spans="1:9" ht="15.6" thickTop="1" thickBot="1" x14ac:dyDescent="0.35"/>
    <row r="1943" spans="1:9" ht="30" thickTop="1" thickBot="1" x14ac:dyDescent="0.35">
      <c r="A1943" s="7" t="s">
        <v>15</v>
      </c>
      <c r="B1943" s="8" t="s">
        <v>16</v>
      </c>
      <c r="C1943" s="9" t="s">
        <v>17</v>
      </c>
      <c r="D1943" s="10" t="s">
        <v>18</v>
      </c>
      <c r="E1943" s="11"/>
      <c r="F1943" s="11"/>
      <c r="G1943" s="11"/>
    </row>
    <row r="1944" spans="1:9" ht="29.4" thickTop="1" x14ac:dyDescent="0.3">
      <c r="A1944" s="33" t="s">
        <v>283</v>
      </c>
      <c r="B1944" s="4" t="s">
        <v>60</v>
      </c>
      <c r="C1944" s="13"/>
      <c r="D1944" s="13"/>
      <c r="E1944" s="14"/>
      <c r="F1944" s="11"/>
      <c r="G1944" s="11"/>
    </row>
    <row r="1945" spans="1:9" ht="72.599999999999994" thickBot="1" x14ac:dyDescent="0.35">
      <c r="A1945" s="35" t="s">
        <v>285</v>
      </c>
      <c r="B1945" s="1" t="s">
        <v>72</v>
      </c>
      <c r="C1945" s="16" t="s">
        <v>34</v>
      </c>
      <c r="D1945" s="16">
        <v>1</v>
      </c>
      <c r="E1945" s="14"/>
      <c r="F1945" s="11"/>
      <c r="G1945" s="11"/>
    </row>
    <row r="1946" spans="1:9" ht="30" thickTop="1" thickBot="1" x14ac:dyDescent="0.35">
      <c r="A1946" s="7" t="s">
        <v>19</v>
      </c>
      <c r="B1946" s="8" t="s">
        <v>20</v>
      </c>
      <c r="C1946" s="8" t="s">
        <v>17</v>
      </c>
      <c r="D1946" s="8" t="s">
        <v>21</v>
      </c>
      <c r="E1946" s="8" t="s">
        <v>22</v>
      </c>
      <c r="F1946" s="8" t="s">
        <v>23</v>
      </c>
      <c r="G1946" s="10" t="s">
        <v>24</v>
      </c>
    </row>
    <row r="1947" spans="1:9" ht="15" thickTop="1" x14ac:dyDescent="0.3">
      <c r="A1947" s="11"/>
      <c r="B1947" s="17" t="s">
        <v>25</v>
      </c>
      <c r="C1947" s="18"/>
      <c r="D1947" s="18"/>
      <c r="E1947" s="18"/>
      <c r="F1947" s="18"/>
      <c r="G1947" s="19"/>
    </row>
    <row r="1948" spans="1:9" ht="29.4" thickBot="1" x14ac:dyDescent="0.35">
      <c r="A1948" s="20" t="s">
        <v>26</v>
      </c>
      <c r="B1948" s="21" t="s">
        <v>37</v>
      </c>
      <c r="C1948" s="21" t="s">
        <v>27</v>
      </c>
      <c r="D1948" s="21">
        <v>3.081</v>
      </c>
      <c r="E1948" s="22">
        <v>23.43</v>
      </c>
      <c r="F1948" s="23">
        <f>PRODUCT(D1948:E1948)</f>
        <v>72.187830000000005</v>
      </c>
      <c r="G1948" s="19"/>
    </row>
    <row r="1949" spans="1:9" ht="15.6" thickTop="1" thickBot="1" x14ac:dyDescent="0.35">
      <c r="A1949" s="24">
        <v>1</v>
      </c>
      <c r="B1949" s="39" t="s">
        <v>28</v>
      </c>
      <c r="C1949" s="40"/>
      <c r="D1949" s="40"/>
      <c r="E1949" s="41"/>
      <c r="F1949" s="25">
        <f>SUM(F1948:F1948)</f>
        <v>72.187830000000005</v>
      </c>
      <c r="G1949" s="26">
        <f>SUM(F1949/F1954)</f>
        <v>0.82815734989648038</v>
      </c>
    </row>
    <row r="1950" spans="1:9" ht="15.6" thickTop="1" thickBot="1" x14ac:dyDescent="0.35">
      <c r="A1950" s="27" t="s">
        <v>29</v>
      </c>
      <c r="B1950" s="39" t="s">
        <v>35</v>
      </c>
      <c r="C1950" s="40"/>
      <c r="D1950" s="40"/>
      <c r="E1950" s="41"/>
      <c r="F1950" s="28">
        <f>SUM(F1949)</f>
        <v>72.187830000000005</v>
      </c>
      <c r="G1950" s="2"/>
    </row>
    <row r="1951" spans="1:9" ht="15.6" thickTop="1" thickBot="1" x14ac:dyDescent="0.35">
      <c r="A1951" s="29">
        <v>2</v>
      </c>
      <c r="B1951" s="42" t="s">
        <v>30</v>
      </c>
      <c r="C1951" s="43"/>
      <c r="D1951" s="43"/>
      <c r="E1951" s="44"/>
      <c r="F1951" s="28">
        <f>SUM(F1950)*15%</f>
        <v>10.828174500000001</v>
      </c>
      <c r="G1951" s="26">
        <f>SUM(F1951/F1954)</f>
        <v>0.12422360248447205</v>
      </c>
    </row>
    <row r="1952" spans="1:9" ht="15.6" thickTop="1" thickBot="1" x14ac:dyDescent="0.35">
      <c r="A1952" s="27" t="s">
        <v>31</v>
      </c>
      <c r="B1952" s="39" t="s">
        <v>36</v>
      </c>
      <c r="C1952" s="40"/>
      <c r="D1952" s="40"/>
      <c r="E1952" s="41"/>
      <c r="F1952" s="30">
        <f>SUM(F1950:F1951)</f>
        <v>83.016004500000008</v>
      </c>
      <c r="G1952" s="14"/>
    </row>
    <row r="1953" spans="1:9" ht="15.6" thickTop="1" thickBot="1" x14ac:dyDescent="0.35">
      <c r="A1953" s="29">
        <v>3</v>
      </c>
      <c r="B1953" s="42" t="s">
        <v>70</v>
      </c>
      <c r="C1953" s="43"/>
      <c r="D1953" s="43"/>
      <c r="E1953" s="44"/>
      <c r="F1953" s="28">
        <f>SUM(F1952)*5%</f>
        <v>4.1508002250000002</v>
      </c>
      <c r="G1953" s="26">
        <f>SUM(F1953/F1954)</f>
        <v>4.7619047619047616E-2</v>
      </c>
    </row>
    <row r="1954" spans="1:9" ht="15.6" thickTop="1" thickBot="1" x14ac:dyDescent="0.35">
      <c r="A1954" s="27" t="s">
        <v>32</v>
      </c>
      <c r="B1954" s="39" t="s">
        <v>33</v>
      </c>
      <c r="C1954" s="40"/>
      <c r="D1954" s="40"/>
      <c r="E1954" s="41"/>
      <c r="F1954" s="30">
        <f>SUM(F1952+F1953)</f>
        <v>87.166804725000006</v>
      </c>
      <c r="G1954" s="31">
        <f>SUM(G1949,G1951,G1953)</f>
        <v>1</v>
      </c>
    </row>
    <row r="1955" spans="1:9" ht="15.6" thickTop="1" thickBot="1" x14ac:dyDescent="0.35"/>
    <row r="1956" spans="1:9" ht="30" thickTop="1" thickBot="1" x14ac:dyDescent="0.35">
      <c r="A1956" s="7" t="s">
        <v>15</v>
      </c>
      <c r="B1956" s="8" t="s">
        <v>16</v>
      </c>
      <c r="C1956" s="9" t="s">
        <v>17</v>
      </c>
      <c r="D1956" s="10" t="s">
        <v>18</v>
      </c>
      <c r="E1956" s="11"/>
      <c r="F1956" s="11"/>
      <c r="G1956" s="11"/>
    </row>
    <row r="1957" spans="1:9" ht="29.4" thickTop="1" x14ac:dyDescent="0.3">
      <c r="A1957" s="33" t="s">
        <v>283</v>
      </c>
      <c r="B1957" s="4" t="s">
        <v>60</v>
      </c>
      <c r="C1957" s="13"/>
      <c r="D1957" s="13"/>
      <c r="E1957" s="14"/>
      <c r="F1957" s="11"/>
      <c r="G1957" s="11"/>
    </row>
    <row r="1958" spans="1:9" ht="72.599999999999994" thickBot="1" x14ac:dyDescent="0.35">
      <c r="A1958" s="35" t="s">
        <v>286</v>
      </c>
      <c r="B1958" s="1" t="s">
        <v>73</v>
      </c>
      <c r="C1958" s="16" t="s">
        <v>34</v>
      </c>
      <c r="D1958" s="16">
        <v>1</v>
      </c>
      <c r="E1958" s="14"/>
      <c r="F1958" s="11"/>
      <c r="G1958" s="11"/>
    </row>
    <row r="1959" spans="1:9" ht="30" thickTop="1" thickBot="1" x14ac:dyDescent="0.35">
      <c r="A1959" s="7" t="s">
        <v>19</v>
      </c>
      <c r="B1959" s="8" t="s">
        <v>20</v>
      </c>
      <c r="C1959" s="8" t="s">
        <v>17</v>
      </c>
      <c r="D1959" s="8" t="s">
        <v>21</v>
      </c>
      <c r="E1959" s="8" t="s">
        <v>22</v>
      </c>
      <c r="F1959" s="8" t="s">
        <v>23</v>
      </c>
      <c r="G1959" s="10" t="s">
        <v>24</v>
      </c>
    </row>
    <row r="1960" spans="1:9" ht="15" thickTop="1" x14ac:dyDescent="0.3">
      <c r="A1960" s="11"/>
      <c r="B1960" s="17" t="s">
        <v>25</v>
      </c>
      <c r="C1960" s="18"/>
      <c r="D1960" s="18"/>
      <c r="E1960" s="18"/>
      <c r="F1960" s="18"/>
      <c r="G1960" s="19"/>
    </row>
    <row r="1961" spans="1:9" ht="29.4" thickBot="1" x14ac:dyDescent="0.35">
      <c r="A1961" s="20" t="s">
        <v>26</v>
      </c>
      <c r="B1961" s="21" t="s">
        <v>37</v>
      </c>
      <c r="C1961" s="21" t="s">
        <v>27</v>
      </c>
      <c r="D1961" s="21">
        <v>3.5009999999999999</v>
      </c>
      <c r="E1961" s="22">
        <v>23.43</v>
      </c>
      <c r="F1961" s="23">
        <f>PRODUCT(D1961:E1961)</f>
        <v>82.02843</v>
      </c>
      <c r="G1961" s="19"/>
    </row>
    <row r="1962" spans="1:9" ht="15.6" thickTop="1" thickBot="1" x14ac:dyDescent="0.35">
      <c r="A1962" s="24">
        <v>1</v>
      </c>
      <c r="B1962" s="39" t="s">
        <v>28</v>
      </c>
      <c r="C1962" s="40"/>
      <c r="D1962" s="40"/>
      <c r="E1962" s="41"/>
      <c r="F1962" s="25">
        <f>SUM(F1961:F1961)</f>
        <v>82.02843</v>
      </c>
      <c r="G1962" s="26">
        <f>SUM(F1962/F1966)</f>
        <v>0.86956521739130432</v>
      </c>
    </row>
    <row r="1963" spans="1:9" ht="15.6" thickTop="1" thickBot="1" x14ac:dyDescent="0.35">
      <c r="A1963" s="27" t="s">
        <v>29</v>
      </c>
      <c r="B1963" s="39" t="s">
        <v>35</v>
      </c>
      <c r="C1963" s="40"/>
      <c r="D1963" s="40"/>
      <c r="E1963" s="41"/>
      <c r="F1963" s="28">
        <f>SUM(F1962)</f>
        <v>82.02843</v>
      </c>
      <c r="G1963" s="2"/>
    </row>
    <row r="1964" spans="1:9" ht="15.6" thickTop="1" thickBot="1" x14ac:dyDescent="0.35">
      <c r="A1964" s="29">
        <v>2</v>
      </c>
      <c r="B1964" s="42" t="s">
        <v>30</v>
      </c>
      <c r="C1964" s="43"/>
      <c r="D1964" s="43"/>
      <c r="E1964" s="44"/>
      <c r="F1964" s="28">
        <f>SUM(F1963)*15%</f>
        <v>12.3042645</v>
      </c>
      <c r="G1964" s="26">
        <f>SUM(F1964/F1966)</f>
        <v>0.13043478260869565</v>
      </c>
    </row>
    <row r="1965" spans="1:9" ht="15.6" thickTop="1" thickBot="1" x14ac:dyDescent="0.35">
      <c r="A1965" s="27" t="s">
        <v>31</v>
      </c>
      <c r="B1965" s="39" t="s">
        <v>36</v>
      </c>
      <c r="C1965" s="40"/>
      <c r="D1965" s="40"/>
      <c r="E1965" s="41"/>
      <c r="F1965" s="30">
        <f>SUM(F1963:F1964)</f>
        <v>94.332694500000002</v>
      </c>
      <c r="G1965" s="14"/>
    </row>
    <row r="1966" spans="1:9" ht="15.6" thickTop="1" thickBot="1" x14ac:dyDescent="0.35">
      <c r="A1966" s="27" t="s">
        <v>32</v>
      </c>
      <c r="B1966" s="39" t="s">
        <v>33</v>
      </c>
      <c r="C1966" s="40"/>
      <c r="D1966" s="40"/>
      <c r="E1966" s="41"/>
      <c r="F1966" s="30">
        <f>SUM(F1965)</f>
        <v>94.332694500000002</v>
      </c>
      <c r="G1966" s="31">
        <f>SUM(G1962,G1964)</f>
        <v>1</v>
      </c>
      <c r="I1966" s="38"/>
    </row>
    <row r="1967" spans="1:9" ht="15.6" thickTop="1" thickBot="1" x14ac:dyDescent="0.35"/>
    <row r="1968" spans="1:9" ht="30" thickTop="1" thickBot="1" x14ac:dyDescent="0.35">
      <c r="A1968" s="7" t="s">
        <v>15</v>
      </c>
      <c r="B1968" s="8" t="s">
        <v>16</v>
      </c>
      <c r="C1968" s="9" t="s">
        <v>17</v>
      </c>
      <c r="D1968" s="10" t="s">
        <v>18</v>
      </c>
      <c r="E1968" s="11"/>
      <c r="F1968" s="11"/>
      <c r="G1968" s="11"/>
    </row>
    <row r="1969" spans="1:7" ht="29.4" thickTop="1" x14ac:dyDescent="0.3">
      <c r="A1969" s="33" t="s">
        <v>283</v>
      </c>
      <c r="B1969" s="4" t="s">
        <v>60</v>
      </c>
      <c r="C1969" s="13"/>
      <c r="D1969" s="13"/>
      <c r="E1969" s="14"/>
      <c r="F1969" s="11"/>
      <c r="G1969" s="11"/>
    </row>
    <row r="1970" spans="1:7" ht="72.599999999999994" thickBot="1" x14ac:dyDescent="0.35">
      <c r="A1970" s="35" t="s">
        <v>287</v>
      </c>
      <c r="B1970" s="1" t="s">
        <v>74</v>
      </c>
      <c r="C1970" s="16" t="s">
        <v>34</v>
      </c>
      <c r="D1970" s="16">
        <v>1</v>
      </c>
      <c r="E1970" s="14"/>
      <c r="F1970" s="11"/>
      <c r="G1970" s="11"/>
    </row>
    <row r="1971" spans="1:7" ht="30" thickTop="1" thickBot="1" x14ac:dyDescent="0.35">
      <c r="A1971" s="7" t="s">
        <v>19</v>
      </c>
      <c r="B1971" s="8" t="s">
        <v>20</v>
      </c>
      <c r="C1971" s="8" t="s">
        <v>17</v>
      </c>
      <c r="D1971" s="8" t="s">
        <v>21</v>
      </c>
      <c r="E1971" s="8" t="s">
        <v>22</v>
      </c>
      <c r="F1971" s="8" t="s">
        <v>23</v>
      </c>
      <c r="G1971" s="10" t="s">
        <v>24</v>
      </c>
    </row>
    <row r="1972" spans="1:7" ht="15" thickTop="1" x14ac:dyDescent="0.3">
      <c r="A1972" s="11"/>
      <c r="B1972" s="17" t="s">
        <v>25</v>
      </c>
      <c r="C1972" s="18"/>
      <c r="D1972" s="18"/>
      <c r="E1972" s="18"/>
      <c r="F1972" s="18"/>
      <c r="G1972" s="19"/>
    </row>
    <row r="1973" spans="1:7" ht="29.4" thickBot="1" x14ac:dyDescent="0.35">
      <c r="A1973" s="20" t="s">
        <v>26</v>
      </c>
      <c r="B1973" s="21" t="s">
        <v>37</v>
      </c>
      <c r="C1973" s="21" t="s">
        <v>27</v>
      </c>
      <c r="D1973" s="21">
        <v>3.5009999999999999</v>
      </c>
      <c r="E1973" s="22">
        <v>23.43</v>
      </c>
      <c r="F1973" s="23">
        <f>PRODUCT(D1973:E1973)</f>
        <v>82.02843</v>
      </c>
      <c r="G1973" s="19"/>
    </row>
    <row r="1974" spans="1:7" ht="15.6" thickTop="1" thickBot="1" x14ac:dyDescent="0.35">
      <c r="A1974" s="24">
        <v>1</v>
      </c>
      <c r="B1974" s="39" t="s">
        <v>28</v>
      </c>
      <c r="C1974" s="40"/>
      <c r="D1974" s="40"/>
      <c r="E1974" s="41"/>
      <c r="F1974" s="25">
        <f>SUM(F1973:F1973)</f>
        <v>82.02843</v>
      </c>
      <c r="G1974" s="26">
        <f>SUM(F1974/F1979)</f>
        <v>0.82815734989648027</v>
      </c>
    </row>
    <row r="1975" spans="1:7" ht="15.6" thickTop="1" thickBot="1" x14ac:dyDescent="0.35">
      <c r="A1975" s="27" t="s">
        <v>29</v>
      </c>
      <c r="B1975" s="39" t="s">
        <v>35</v>
      </c>
      <c r="C1975" s="40"/>
      <c r="D1975" s="40"/>
      <c r="E1975" s="41"/>
      <c r="F1975" s="28">
        <f>SUM(F1974)</f>
        <v>82.02843</v>
      </c>
      <c r="G1975" s="2"/>
    </row>
    <row r="1976" spans="1:7" ht="15.6" thickTop="1" thickBot="1" x14ac:dyDescent="0.35">
      <c r="A1976" s="29">
        <v>2</v>
      </c>
      <c r="B1976" s="42" t="s">
        <v>30</v>
      </c>
      <c r="C1976" s="43"/>
      <c r="D1976" s="43"/>
      <c r="E1976" s="44"/>
      <c r="F1976" s="28">
        <f>SUM(F1975)*15%</f>
        <v>12.3042645</v>
      </c>
      <c r="G1976" s="26">
        <f>SUM(F1976/F1979)</f>
        <v>0.12422360248447205</v>
      </c>
    </row>
    <row r="1977" spans="1:7" ht="15.6" thickTop="1" thickBot="1" x14ac:dyDescent="0.35">
      <c r="A1977" s="27" t="s">
        <v>31</v>
      </c>
      <c r="B1977" s="39" t="s">
        <v>36</v>
      </c>
      <c r="C1977" s="40"/>
      <c r="D1977" s="40"/>
      <c r="E1977" s="41"/>
      <c r="F1977" s="30">
        <f>SUM(F1975:F1976)</f>
        <v>94.332694500000002</v>
      </c>
      <c r="G1977" s="14"/>
    </row>
    <row r="1978" spans="1:7" ht="15.6" thickTop="1" thickBot="1" x14ac:dyDescent="0.35">
      <c r="A1978" s="29">
        <v>3</v>
      </c>
      <c r="B1978" s="42" t="s">
        <v>70</v>
      </c>
      <c r="C1978" s="43"/>
      <c r="D1978" s="43"/>
      <c r="E1978" s="44"/>
      <c r="F1978" s="28">
        <f>SUM(F1977)*5%</f>
        <v>4.7166347250000005</v>
      </c>
      <c r="G1978" s="26">
        <f>SUM(F1978/F1979)</f>
        <v>4.7619047619047623E-2</v>
      </c>
    </row>
    <row r="1979" spans="1:7" ht="15.6" thickTop="1" thickBot="1" x14ac:dyDescent="0.35">
      <c r="A1979" s="27" t="s">
        <v>32</v>
      </c>
      <c r="B1979" s="39" t="s">
        <v>33</v>
      </c>
      <c r="C1979" s="40"/>
      <c r="D1979" s="40"/>
      <c r="E1979" s="41"/>
      <c r="F1979" s="30">
        <f>SUM(F1977+F1978)</f>
        <v>99.049329225000008</v>
      </c>
      <c r="G1979" s="31">
        <f>SUM(G1974,G1976,G1978)</f>
        <v>1</v>
      </c>
    </row>
    <row r="1980" spans="1:7" ht="15" thickTop="1" x14ac:dyDescent="0.3"/>
    <row r="1981" spans="1:7" x14ac:dyDescent="0.3">
      <c r="A1981" s="45" t="s">
        <v>288</v>
      </c>
      <c r="B1981" s="45"/>
      <c r="C1981" s="45"/>
      <c r="D1981" s="45"/>
      <c r="E1981" s="45"/>
      <c r="F1981" s="45"/>
      <c r="G1981" s="45"/>
    </row>
    <row r="1982" spans="1:7" ht="15" thickBot="1" x14ac:dyDescent="0.35"/>
    <row r="1983" spans="1:7" ht="30" thickTop="1" thickBot="1" x14ac:dyDescent="0.35">
      <c r="A1983" s="7" t="s">
        <v>15</v>
      </c>
      <c r="B1983" s="8" t="s">
        <v>16</v>
      </c>
      <c r="C1983" s="9" t="s">
        <v>17</v>
      </c>
      <c r="D1983" s="10" t="s">
        <v>18</v>
      </c>
      <c r="E1983" s="11"/>
      <c r="F1983" s="11"/>
      <c r="G1983" s="11"/>
    </row>
    <row r="1984" spans="1:7" ht="15" thickTop="1" x14ac:dyDescent="0.3">
      <c r="A1984" s="33" t="s">
        <v>289</v>
      </c>
      <c r="B1984" s="4" t="s">
        <v>11</v>
      </c>
      <c r="C1984" s="13"/>
      <c r="D1984" s="13"/>
      <c r="E1984" s="14"/>
      <c r="F1984" s="11"/>
      <c r="G1984" s="11"/>
    </row>
    <row r="1985" spans="1:9" ht="72.599999999999994" thickBot="1" x14ac:dyDescent="0.35">
      <c r="A1985" s="35" t="s">
        <v>290</v>
      </c>
      <c r="B1985" s="1" t="s">
        <v>71</v>
      </c>
      <c r="C1985" s="16" t="s">
        <v>34</v>
      </c>
      <c r="D1985" s="16">
        <v>1</v>
      </c>
      <c r="E1985" s="14"/>
      <c r="F1985" s="11"/>
      <c r="G1985" s="11"/>
    </row>
    <row r="1986" spans="1:9" ht="30" thickTop="1" thickBot="1" x14ac:dyDescent="0.35">
      <c r="A1986" s="7" t="s">
        <v>19</v>
      </c>
      <c r="B1986" s="8" t="s">
        <v>20</v>
      </c>
      <c r="C1986" s="8" t="s">
        <v>17</v>
      </c>
      <c r="D1986" s="8" t="s">
        <v>21</v>
      </c>
      <c r="E1986" s="8" t="s">
        <v>22</v>
      </c>
      <c r="F1986" s="8" t="s">
        <v>23</v>
      </c>
      <c r="G1986" s="10" t="s">
        <v>24</v>
      </c>
    </row>
    <row r="1987" spans="1:9" ht="15" thickTop="1" x14ac:dyDescent="0.3">
      <c r="A1987" s="11"/>
      <c r="B1987" s="17" t="s">
        <v>25</v>
      </c>
      <c r="C1987" s="18"/>
      <c r="D1987" s="18"/>
      <c r="E1987" s="18"/>
      <c r="F1987" s="18"/>
      <c r="G1987" s="19"/>
    </row>
    <row r="1988" spans="1:9" ht="29.4" thickBot="1" x14ac:dyDescent="0.35">
      <c r="A1988" s="20" t="s">
        <v>26</v>
      </c>
      <c r="B1988" s="21" t="s">
        <v>37</v>
      </c>
      <c r="C1988" s="21" t="s">
        <v>27</v>
      </c>
      <c r="D1988" s="21">
        <v>22.562000000000001</v>
      </c>
      <c r="E1988" s="22">
        <v>23.43</v>
      </c>
      <c r="F1988" s="23">
        <f>PRODUCT(D1988:E1988)</f>
        <v>528.62765999999999</v>
      </c>
      <c r="G1988" s="19"/>
    </row>
    <row r="1989" spans="1:9" ht="15.6" thickTop="1" thickBot="1" x14ac:dyDescent="0.35">
      <c r="A1989" s="24">
        <v>1</v>
      </c>
      <c r="B1989" s="39" t="s">
        <v>28</v>
      </c>
      <c r="C1989" s="40"/>
      <c r="D1989" s="40"/>
      <c r="E1989" s="41"/>
      <c r="F1989" s="25">
        <f>SUM(F1988:F1988)</f>
        <v>528.62765999999999</v>
      </c>
      <c r="G1989" s="26">
        <f>SUM(F1989/F1993)</f>
        <v>0.86956521739130443</v>
      </c>
    </row>
    <row r="1990" spans="1:9" ht="15.6" thickTop="1" thickBot="1" x14ac:dyDescent="0.35">
      <c r="A1990" s="27" t="s">
        <v>29</v>
      </c>
      <c r="B1990" s="39" t="s">
        <v>35</v>
      </c>
      <c r="C1990" s="40"/>
      <c r="D1990" s="40"/>
      <c r="E1990" s="41"/>
      <c r="F1990" s="28">
        <f>SUM(F1989)</f>
        <v>528.62765999999999</v>
      </c>
      <c r="G1990" s="2"/>
    </row>
    <row r="1991" spans="1:9" ht="15.6" thickTop="1" thickBot="1" x14ac:dyDescent="0.35">
      <c r="A1991" s="29">
        <v>2</v>
      </c>
      <c r="B1991" s="42" t="s">
        <v>30</v>
      </c>
      <c r="C1991" s="43"/>
      <c r="D1991" s="43"/>
      <c r="E1991" s="44"/>
      <c r="F1991" s="28">
        <f>SUM(F1990)*15%</f>
        <v>79.29414899999999</v>
      </c>
      <c r="G1991" s="26">
        <f>SUM(F1991/F1993)</f>
        <v>0.13043478260869565</v>
      </c>
    </row>
    <row r="1992" spans="1:9" ht="15.6" thickTop="1" thickBot="1" x14ac:dyDescent="0.35">
      <c r="A1992" s="27" t="s">
        <v>31</v>
      </c>
      <c r="B1992" s="39" t="s">
        <v>36</v>
      </c>
      <c r="C1992" s="40"/>
      <c r="D1992" s="40"/>
      <c r="E1992" s="41"/>
      <c r="F1992" s="30">
        <f>SUM(F1990:F1991)</f>
        <v>607.92180899999994</v>
      </c>
      <c r="G1992" s="14"/>
    </row>
    <row r="1993" spans="1:9" ht="15.6" thickTop="1" thickBot="1" x14ac:dyDescent="0.35">
      <c r="A1993" s="27" t="s">
        <v>32</v>
      </c>
      <c r="B1993" s="39" t="s">
        <v>33</v>
      </c>
      <c r="C1993" s="40"/>
      <c r="D1993" s="40"/>
      <c r="E1993" s="41"/>
      <c r="F1993" s="30">
        <f>SUM(F1992)</f>
        <v>607.92180899999994</v>
      </c>
      <c r="G1993" s="31">
        <f>SUM(G1989,G1991)</f>
        <v>1</v>
      </c>
      <c r="I1993" s="38"/>
    </row>
    <row r="1994" spans="1:9" ht="15.6" thickTop="1" thickBot="1" x14ac:dyDescent="0.35"/>
    <row r="1995" spans="1:9" ht="30" thickTop="1" thickBot="1" x14ac:dyDescent="0.35">
      <c r="A1995" s="7" t="s">
        <v>15</v>
      </c>
      <c r="B1995" s="8" t="s">
        <v>16</v>
      </c>
      <c r="C1995" s="9" t="s">
        <v>17</v>
      </c>
      <c r="D1995" s="10" t="s">
        <v>18</v>
      </c>
      <c r="E1995" s="11"/>
      <c r="F1995" s="11"/>
      <c r="G1995" s="11"/>
    </row>
    <row r="1996" spans="1:9" ht="15" thickTop="1" x14ac:dyDescent="0.3">
      <c r="A1996" s="33" t="s">
        <v>289</v>
      </c>
      <c r="B1996" s="4" t="s">
        <v>11</v>
      </c>
      <c r="C1996" s="13"/>
      <c r="D1996" s="13"/>
      <c r="E1996" s="14"/>
      <c r="F1996" s="11"/>
      <c r="G1996" s="11"/>
    </row>
    <row r="1997" spans="1:9" ht="72.599999999999994" thickBot="1" x14ac:dyDescent="0.35">
      <c r="A1997" s="35" t="s">
        <v>291</v>
      </c>
      <c r="B1997" s="1" t="s">
        <v>72</v>
      </c>
      <c r="C1997" s="16" t="s">
        <v>34</v>
      </c>
      <c r="D1997" s="16">
        <v>1</v>
      </c>
      <c r="E1997" s="14"/>
      <c r="F1997" s="11"/>
      <c r="G1997" s="11"/>
    </row>
    <row r="1998" spans="1:9" ht="30" thickTop="1" thickBot="1" x14ac:dyDescent="0.35">
      <c r="A1998" s="7" t="s">
        <v>19</v>
      </c>
      <c r="B1998" s="8" t="s">
        <v>20</v>
      </c>
      <c r="C1998" s="8" t="s">
        <v>17</v>
      </c>
      <c r="D1998" s="8" t="s">
        <v>21</v>
      </c>
      <c r="E1998" s="8" t="s">
        <v>22</v>
      </c>
      <c r="F1998" s="8" t="s">
        <v>23</v>
      </c>
      <c r="G1998" s="10" t="s">
        <v>24</v>
      </c>
    </row>
    <row r="1999" spans="1:9" ht="15" thickTop="1" x14ac:dyDescent="0.3">
      <c r="A1999" s="11"/>
      <c r="B1999" s="17" t="s">
        <v>25</v>
      </c>
      <c r="C1999" s="18"/>
      <c r="D1999" s="18"/>
      <c r="E1999" s="18"/>
      <c r="F1999" s="18"/>
      <c r="G1999" s="19"/>
    </row>
    <row r="2000" spans="1:9" ht="29.4" thickBot="1" x14ac:dyDescent="0.35">
      <c r="A2000" s="20" t="s">
        <v>26</v>
      </c>
      <c r="B2000" s="21" t="s">
        <v>37</v>
      </c>
      <c r="C2000" s="21" t="s">
        <v>27</v>
      </c>
      <c r="D2000" s="21">
        <v>22.562000000000001</v>
      </c>
      <c r="E2000" s="22">
        <v>23.43</v>
      </c>
      <c r="F2000" s="23">
        <f>PRODUCT(D2000:E2000)</f>
        <v>528.62765999999999</v>
      </c>
      <c r="G2000" s="19"/>
    </row>
    <row r="2001" spans="1:7" ht="15.6" thickTop="1" thickBot="1" x14ac:dyDescent="0.35">
      <c r="A2001" s="24">
        <v>1</v>
      </c>
      <c r="B2001" s="39" t="s">
        <v>28</v>
      </c>
      <c r="C2001" s="40"/>
      <c r="D2001" s="40"/>
      <c r="E2001" s="41"/>
      <c r="F2001" s="25">
        <f>SUM(F2000:F2000)</f>
        <v>528.62765999999999</v>
      </c>
      <c r="G2001" s="26">
        <f>SUM(F2001/F2006)</f>
        <v>0.82815734989648038</v>
      </c>
    </row>
    <row r="2002" spans="1:7" ht="15.6" thickTop="1" thickBot="1" x14ac:dyDescent="0.35">
      <c r="A2002" s="27" t="s">
        <v>29</v>
      </c>
      <c r="B2002" s="39" t="s">
        <v>35</v>
      </c>
      <c r="C2002" s="40"/>
      <c r="D2002" s="40"/>
      <c r="E2002" s="41"/>
      <c r="F2002" s="28">
        <f>SUM(F2001)</f>
        <v>528.62765999999999</v>
      </c>
      <c r="G2002" s="2"/>
    </row>
    <row r="2003" spans="1:7" ht="15.6" thickTop="1" thickBot="1" x14ac:dyDescent="0.35">
      <c r="A2003" s="29">
        <v>2</v>
      </c>
      <c r="B2003" s="42" t="s">
        <v>30</v>
      </c>
      <c r="C2003" s="43"/>
      <c r="D2003" s="43"/>
      <c r="E2003" s="44"/>
      <c r="F2003" s="28">
        <f>SUM(F2002)*15%</f>
        <v>79.29414899999999</v>
      </c>
      <c r="G2003" s="26">
        <f>SUM(F2003/F2006)</f>
        <v>0.12422360248447205</v>
      </c>
    </row>
    <row r="2004" spans="1:7" ht="15.6" thickTop="1" thickBot="1" x14ac:dyDescent="0.35">
      <c r="A2004" s="27" t="s">
        <v>31</v>
      </c>
      <c r="B2004" s="39" t="s">
        <v>36</v>
      </c>
      <c r="C2004" s="40"/>
      <c r="D2004" s="40"/>
      <c r="E2004" s="41"/>
      <c r="F2004" s="30">
        <f>SUM(F2002:F2003)</f>
        <v>607.92180899999994</v>
      </c>
      <c r="G2004" s="14"/>
    </row>
    <row r="2005" spans="1:7" ht="15.6" thickTop="1" thickBot="1" x14ac:dyDescent="0.35">
      <c r="A2005" s="29">
        <v>3</v>
      </c>
      <c r="B2005" s="42" t="s">
        <v>70</v>
      </c>
      <c r="C2005" s="43"/>
      <c r="D2005" s="43"/>
      <c r="E2005" s="44"/>
      <c r="F2005" s="28">
        <f>SUM(F2004)*5%</f>
        <v>30.396090449999999</v>
      </c>
      <c r="G2005" s="26">
        <f>SUM(F2005/F2006)</f>
        <v>4.7619047619047623E-2</v>
      </c>
    </row>
    <row r="2006" spans="1:7" ht="15.6" thickTop="1" thickBot="1" x14ac:dyDescent="0.35">
      <c r="A2006" s="27" t="s">
        <v>32</v>
      </c>
      <c r="B2006" s="39" t="s">
        <v>33</v>
      </c>
      <c r="C2006" s="40"/>
      <c r="D2006" s="40"/>
      <c r="E2006" s="41"/>
      <c r="F2006" s="30">
        <f>SUM(F2004+F2005)</f>
        <v>638.31789944999991</v>
      </c>
      <c r="G2006" s="31">
        <f>SUM(G2001,G2003,G2005)</f>
        <v>1</v>
      </c>
    </row>
    <row r="2007" spans="1:7" ht="15.6" thickTop="1" thickBot="1" x14ac:dyDescent="0.35"/>
    <row r="2008" spans="1:7" ht="30" thickTop="1" thickBot="1" x14ac:dyDescent="0.35">
      <c r="A2008" s="7" t="s">
        <v>15</v>
      </c>
      <c r="B2008" s="8" t="s">
        <v>16</v>
      </c>
      <c r="C2008" s="9" t="s">
        <v>17</v>
      </c>
      <c r="D2008" s="10" t="s">
        <v>18</v>
      </c>
      <c r="E2008" s="11"/>
      <c r="F2008" s="11"/>
      <c r="G2008" s="11"/>
    </row>
    <row r="2009" spans="1:7" ht="15" thickTop="1" x14ac:dyDescent="0.3">
      <c r="A2009" s="33" t="s">
        <v>289</v>
      </c>
      <c r="B2009" s="4" t="s">
        <v>11</v>
      </c>
      <c r="C2009" s="13"/>
      <c r="D2009" s="13"/>
      <c r="E2009" s="14"/>
      <c r="F2009" s="11"/>
      <c r="G2009" s="11"/>
    </row>
    <row r="2010" spans="1:7" ht="72.599999999999994" thickBot="1" x14ac:dyDescent="0.35">
      <c r="A2010" s="35" t="s">
        <v>292</v>
      </c>
      <c r="B2010" s="1" t="s">
        <v>73</v>
      </c>
      <c r="C2010" s="16" t="s">
        <v>34</v>
      </c>
      <c r="D2010" s="16">
        <v>1</v>
      </c>
      <c r="E2010" s="14"/>
      <c r="F2010" s="11"/>
      <c r="G2010" s="11"/>
    </row>
    <row r="2011" spans="1:7" ht="30" thickTop="1" thickBot="1" x14ac:dyDescent="0.35">
      <c r="A2011" s="7" t="s">
        <v>19</v>
      </c>
      <c r="B2011" s="8" t="s">
        <v>20</v>
      </c>
      <c r="C2011" s="8" t="s">
        <v>17</v>
      </c>
      <c r="D2011" s="8" t="s">
        <v>21</v>
      </c>
      <c r="E2011" s="8" t="s">
        <v>22</v>
      </c>
      <c r="F2011" s="8" t="s">
        <v>23</v>
      </c>
      <c r="G2011" s="10" t="s">
        <v>24</v>
      </c>
    </row>
    <row r="2012" spans="1:7" ht="15" thickTop="1" x14ac:dyDescent="0.3">
      <c r="A2012" s="11"/>
      <c r="B2012" s="17" t="s">
        <v>25</v>
      </c>
      <c r="C2012" s="18"/>
      <c r="D2012" s="18"/>
      <c r="E2012" s="18"/>
      <c r="F2012" s="18"/>
      <c r="G2012" s="19"/>
    </row>
    <row r="2013" spans="1:7" ht="29.4" thickBot="1" x14ac:dyDescent="0.35">
      <c r="A2013" s="20" t="s">
        <v>26</v>
      </c>
      <c r="B2013" s="21" t="s">
        <v>37</v>
      </c>
      <c r="C2013" s="21" t="s">
        <v>27</v>
      </c>
      <c r="D2013" s="21">
        <v>26.483000000000001</v>
      </c>
      <c r="E2013" s="22">
        <v>23.43</v>
      </c>
      <c r="F2013" s="23">
        <f>PRODUCT(D2013:E2013)</f>
        <v>620.49669000000006</v>
      </c>
      <c r="G2013" s="19"/>
    </row>
    <row r="2014" spans="1:7" ht="15.6" thickTop="1" thickBot="1" x14ac:dyDescent="0.35">
      <c r="A2014" s="24">
        <v>1</v>
      </c>
      <c r="B2014" s="39" t="s">
        <v>28</v>
      </c>
      <c r="C2014" s="40"/>
      <c r="D2014" s="40"/>
      <c r="E2014" s="41"/>
      <c r="F2014" s="25">
        <f>SUM(F2013:F2013)</f>
        <v>620.49669000000006</v>
      </c>
      <c r="G2014" s="26">
        <f>SUM(F2014/F2018)</f>
        <v>0.86956521739130432</v>
      </c>
    </row>
    <row r="2015" spans="1:7" ht="15.6" thickTop="1" thickBot="1" x14ac:dyDescent="0.35">
      <c r="A2015" s="27" t="s">
        <v>29</v>
      </c>
      <c r="B2015" s="39" t="s">
        <v>35</v>
      </c>
      <c r="C2015" s="40"/>
      <c r="D2015" s="40"/>
      <c r="E2015" s="41"/>
      <c r="F2015" s="28">
        <f>SUM(F2014)</f>
        <v>620.49669000000006</v>
      </c>
      <c r="G2015" s="2"/>
    </row>
    <row r="2016" spans="1:7" ht="15.6" thickTop="1" thickBot="1" x14ac:dyDescent="0.35">
      <c r="A2016" s="29">
        <v>2</v>
      </c>
      <c r="B2016" s="42" t="s">
        <v>30</v>
      </c>
      <c r="C2016" s="43"/>
      <c r="D2016" s="43"/>
      <c r="E2016" s="44"/>
      <c r="F2016" s="28">
        <f>SUM(F2015)*15%</f>
        <v>93.074503500000006</v>
      </c>
      <c r="G2016" s="26">
        <f>SUM(F2016/F2018)</f>
        <v>0.13043478260869565</v>
      </c>
    </row>
    <row r="2017" spans="1:9" ht="15.6" thickTop="1" thickBot="1" x14ac:dyDescent="0.35">
      <c r="A2017" s="27" t="s">
        <v>31</v>
      </c>
      <c r="B2017" s="39" t="s">
        <v>36</v>
      </c>
      <c r="C2017" s="40"/>
      <c r="D2017" s="40"/>
      <c r="E2017" s="41"/>
      <c r="F2017" s="30">
        <f>SUM(F2015:F2016)</f>
        <v>713.57119350000005</v>
      </c>
      <c r="G2017" s="14"/>
    </row>
    <row r="2018" spans="1:9" ht="15.6" thickTop="1" thickBot="1" x14ac:dyDescent="0.35">
      <c r="A2018" s="27" t="s">
        <v>32</v>
      </c>
      <c r="B2018" s="39" t="s">
        <v>33</v>
      </c>
      <c r="C2018" s="40"/>
      <c r="D2018" s="40"/>
      <c r="E2018" s="41"/>
      <c r="F2018" s="30">
        <f>SUM(F2017)</f>
        <v>713.57119350000005</v>
      </c>
      <c r="G2018" s="31">
        <f>SUM(G2014,G2016)</f>
        <v>1</v>
      </c>
      <c r="I2018" s="38"/>
    </row>
    <row r="2019" spans="1:9" ht="15.6" thickTop="1" thickBot="1" x14ac:dyDescent="0.35"/>
    <row r="2020" spans="1:9" ht="30" thickTop="1" thickBot="1" x14ac:dyDescent="0.35">
      <c r="A2020" s="7" t="s">
        <v>15</v>
      </c>
      <c r="B2020" s="8" t="s">
        <v>16</v>
      </c>
      <c r="C2020" s="9" t="s">
        <v>17</v>
      </c>
      <c r="D2020" s="10" t="s">
        <v>18</v>
      </c>
      <c r="E2020" s="11"/>
      <c r="F2020" s="11"/>
      <c r="G2020" s="11"/>
    </row>
    <row r="2021" spans="1:9" ht="15" thickTop="1" x14ac:dyDescent="0.3">
      <c r="A2021" s="33" t="s">
        <v>289</v>
      </c>
      <c r="B2021" s="4" t="s">
        <v>11</v>
      </c>
      <c r="C2021" s="13"/>
      <c r="D2021" s="13"/>
      <c r="E2021" s="14"/>
      <c r="F2021" s="11"/>
      <c r="G2021" s="11"/>
    </row>
    <row r="2022" spans="1:9" ht="72.599999999999994" thickBot="1" x14ac:dyDescent="0.35">
      <c r="A2022" s="35" t="s">
        <v>293</v>
      </c>
      <c r="B2022" s="1" t="s">
        <v>74</v>
      </c>
      <c r="C2022" s="16" t="s">
        <v>34</v>
      </c>
      <c r="D2022" s="16">
        <v>1</v>
      </c>
      <c r="E2022" s="14"/>
      <c r="F2022" s="11"/>
      <c r="G2022" s="11"/>
    </row>
    <row r="2023" spans="1:9" ht="30" thickTop="1" thickBot="1" x14ac:dyDescent="0.35">
      <c r="A2023" s="7" t="s">
        <v>19</v>
      </c>
      <c r="B2023" s="8" t="s">
        <v>20</v>
      </c>
      <c r="C2023" s="8" t="s">
        <v>17</v>
      </c>
      <c r="D2023" s="8" t="s">
        <v>21</v>
      </c>
      <c r="E2023" s="8" t="s">
        <v>22</v>
      </c>
      <c r="F2023" s="8" t="s">
        <v>23</v>
      </c>
      <c r="G2023" s="10" t="s">
        <v>24</v>
      </c>
    </row>
    <row r="2024" spans="1:9" ht="15" thickTop="1" x14ac:dyDescent="0.3">
      <c r="A2024" s="11"/>
      <c r="B2024" s="17" t="s">
        <v>25</v>
      </c>
      <c r="C2024" s="18"/>
      <c r="D2024" s="18"/>
      <c r="E2024" s="18"/>
      <c r="F2024" s="18"/>
      <c r="G2024" s="19"/>
    </row>
    <row r="2025" spans="1:9" ht="29.4" thickBot="1" x14ac:dyDescent="0.35">
      <c r="A2025" s="20" t="s">
        <v>26</v>
      </c>
      <c r="B2025" s="21" t="s">
        <v>37</v>
      </c>
      <c r="C2025" s="21" t="s">
        <v>27</v>
      </c>
      <c r="D2025" s="21">
        <v>26.483000000000001</v>
      </c>
      <c r="E2025" s="22">
        <v>23.43</v>
      </c>
      <c r="F2025" s="23">
        <f>PRODUCT(D2025:E2025)</f>
        <v>620.49669000000006</v>
      </c>
      <c r="G2025" s="19"/>
    </row>
    <row r="2026" spans="1:9" ht="15.6" thickTop="1" thickBot="1" x14ac:dyDescent="0.35">
      <c r="A2026" s="24">
        <v>1</v>
      </c>
      <c r="B2026" s="39" t="s">
        <v>28</v>
      </c>
      <c r="C2026" s="40"/>
      <c r="D2026" s="40"/>
      <c r="E2026" s="41"/>
      <c r="F2026" s="25">
        <f>SUM(F2025:F2025)</f>
        <v>620.49669000000006</v>
      </c>
      <c r="G2026" s="26">
        <f>SUM(F2026/F2031)</f>
        <v>0.82815734989648038</v>
      </c>
    </row>
    <row r="2027" spans="1:9" ht="15.6" thickTop="1" thickBot="1" x14ac:dyDescent="0.35">
      <c r="A2027" s="27" t="s">
        <v>29</v>
      </c>
      <c r="B2027" s="39" t="s">
        <v>35</v>
      </c>
      <c r="C2027" s="40"/>
      <c r="D2027" s="40"/>
      <c r="E2027" s="41"/>
      <c r="F2027" s="28">
        <f>SUM(F2026)</f>
        <v>620.49669000000006</v>
      </c>
      <c r="G2027" s="2"/>
    </row>
    <row r="2028" spans="1:9" ht="15.6" thickTop="1" thickBot="1" x14ac:dyDescent="0.35">
      <c r="A2028" s="29">
        <v>2</v>
      </c>
      <c r="B2028" s="42" t="s">
        <v>30</v>
      </c>
      <c r="C2028" s="43"/>
      <c r="D2028" s="43"/>
      <c r="E2028" s="44"/>
      <c r="F2028" s="28">
        <f>SUM(F2027)*15%</f>
        <v>93.074503500000006</v>
      </c>
      <c r="G2028" s="26">
        <f>SUM(F2028/F2031)</f>
        <v>0.12422360248447205</v>
      </c>
    </row>
    <row r="2029" spans="1:9" ht="15.6" thickTop="1" thickBot="1" x14ac:dyDescent="0.35">
      <c r="A2029" s="27" t="s">
        <v>31</v>
      </c>
      <c r="B2029" s="39" t="s">
        <v>36</v>
      </c>
      <c r="C2029" s="40"/>
      <c r="D2029" s="40"/>
      <c r="E2029" s="41"/>
      <c r="F2029" s="30">
        <f>SUM(F2027:F2028)</f>
        <v>713.57119350000005</v>
      </c>
      <c r="G2029" s="14"/>
    </row>
    <row r="2030" spans="1:9" ht="15.6" thickTop="1" thickBot="1" x14ac:dyDescent="0.35">
      <c r="A2030" s="29">
        <v>3</v>
      </c>
      <c r="B2030" s="42" t="s">
        <v>70</v>
      </c>
      <c r="C2030" s="43"/>
      <c r="D2030" s="43"/>
      <c r="E2030" s="44"/>
      <c r="F2030" s="28">
        <f>SUM(F2029)*5%</f>
        <v>35.678559675000002</v>
      </c>
      <c r="G2030" s="26">
        <f>SUM(F2030/F2031)</f>
        <v>4.7619047619047623E-2</v>
      </c>
    </row>
    <row r="2031" spans="1:9" ht="15.6" thickTop="1" thickBot="1" x14ac:dyDescent="0.35">
      <c r="A2031" s="27" t="s">
        <v>32</v>
      </c>
      <c r="B2031" s="39" t="s">
        <v>33</v>
      </c>
      <c r="C2031" s="40"/>
      <c r="D2031" s="40"/>
      <c r="E2031" s="41"/>
      <c r="F2031" s="30">
        <f>SUM(F2029+F2030)</f>
        <v>749.24975317500002</v>
      </c>
      <c r="G2031" s="31">
        <f>SUM(G2026,G2028,G2030)</f>
        <v>1</v>
      </c>
    </row>
    <row r="2032" spans="1:9" ht="15.6" thickTop="1" thickBot="1" x14ac:dyDescent="0.35"/>
    <row r="2033" spans="1:9" ht="30" thickTop="1" thickBot="1" x14ac:dyDescent="0.35">
      <c r="A2033" s="7" t="s">
        <v>15</v>
      </c>
      <c r="B2033" s="8" t="s">
        <v>16</v>
      </c>
      <c r="C2033" s="9" t="s">
        <v>17</v>
      </c>
      <c r="D2033" s="10" t="s">
        <v>18</v>
      </c>
      <c r="E2033" s="11"/>
      <c r="F2033" s="11"/>
      <c r="G2033" s="11"/>
    </row>
    <row r="2034" spans="1:9" ht="29.4" thickTop="1" x14ac:dyDescent="0.3">
      <c r="A2034" s="33" t="s">
        <v>294</v>
      </c>
      <c r="B2034" s="4" t="s">
        <v>61</v>
      </c>
      <c r="C2034" s="13"/>
      <c r="D2034" s="13"/>
      <c r="E2034" s="14"/>
      <c r="F2034" s="11"/>
      <c r="G2034" s="11"/>
    </row>
    <row r="2035" spans="1:9" ht="72.599999999999994" thickBot="1" x14ac:dyDescent="0.35">
      <c r="A2035" s="35" t="s">
        <v>295</v>
      </c>
      <c r="B2035" s="1" t="s">
        <v>71</v>
      </c>
      <c r="C2035" s="16" t="s">
        <v>34</v>
      </c>
      <c r="D2035" s="16">
        <v>1</v>
      </c>
      <c r="E2035" s="14"/>
      <c r="F2035" s="11"/>
      <c r="G2035" s="11"/>
    </row>
    <row r="2036" spans="1:9" ht="30" thickTop="1" thickBot="1" x14ac:dyDescent="0.35">
      <c r="A2036" s="7" t="s">
        <v>19</v>
      </c>
      <c r="B2036" s="8" t="s">
        <v>20</v>
      </c>
      <c r="C2036" s="8" t="s">
        <v>17</v>
      </c>
      <c r="D2036" s="8" t="s">
        <v>21</v>
      </c>
      <c r="E2036" s="8" t="s">
        <v>22</v>
      </c>
      <c r="F2036" s="8" t="s">
        <v>23</v>
      </c>
      <c r="G2036" s="10" t="s">
        <v>24</v>
      </c>
    </row>
    <row r="2037" spans="1:9" ht="15" thickTop="1" x14ac:dyDescent="0.3">
      <c r="A2037" s="11"/>
      <c r="B2037" s="17" t="s">
        <v>25</v>
      </c>
      <c r="C2037" s="18"/>
      <c r="D2037" s="18"/>
      <c r="E2037" s="18"/>
      <c r="F2037" s="18"/>
      <c r="G2037" s="19"/>
    </row>
    <row r="2038" spans="1:9" ht="29.4" thickBot="1" x14ac:dyDescent="0.35">
      <c r="A2038" s="20" t="s">
        <v>26</v>
      </c>
      <c r="B2038" s="21" t="s">
        <v>37</v>
      </c>
      <c r="C2038" s="21" t="s">
        <v>27</v>
      </c>
      <c r="D2038" s="21">
        <v>21.428000000000001</v>
      </c>
      <c r="E2038" s="22">
        <v>23.43</v>
      </c>
      <c r="F2038" s="23">
        <f>PRODUCT(D2038:E2038)</f>
        <v>502.05804000000001</v>
      </c>
      <c r="G2038" s="19"/>
    </row>
    <row r="2039" spans="1:9" ht="15.6" thickTop="1" thickBot="1" x14ac:dyDescent="0.35">
      <c r="A2039" s="24">
        <v>1</v>
      </c>
      <c r="B2039" s="39" t="s">
        <v>28</v>
      </c>
      <c r="C2039" s="40"/>
      <c r="D2039" s="40"/>
      <c r="E2039" s="41"/>
      <c r="F2039" s="25">
        <f>SUM(F2038:F2038)</f>
        <v>502.05804000000001</v>
      </c>
      <c r="G2039" s="26">
        <f>SUM(F2039/F2043)</f>
        <v>0.86956521739130432</v>
      </c>
    </row>
    <row r="2040" spans="1:9" ht="15.6" thickTop="1" thickBot="1" x14ac:dyDescent="0.35">
      <c r="A2040" s="27" t="s">
        <v>29</v>
      </c>
      <c r="B2040" s="39" t="s">
        <v>35</v>
      </c>
      <c r="C2040" s="40"/>
      <c r="D2040" s="40"/>
      <c r="E2040" s="41"/>
      <c r="F2040" s="28">
        <f>SUM(F2039)</f>
        <v>502.05804000000001</v>
      </c>
      <c r="G2040" s="2"/>
    </row>
    <row r="2041" spans="1:9" ht="15.6" thickTop="1" thickBot="1" x14ac:dyDescent="0.35">
      <c r="A2041" s="29">
        <v>2</v>
      </c>
      <c r="B2041" s="42" t="s">
        <v>30</v>
      </c>
      <c r="C2041" s="43"/>
      <c r="D2041" s="43"/>
      <c r="E2041" s="44"/>
      <c r="F2041" s="28">
        <f>SUM(F2040)*15%</f>
        <v>75.308706000000001</v>
      </c>
      <c r="G2041" s="26">
        <f>SUM(F2041/F2043)</f>
        <v>0.13043478260869565</v>
      </c>
    </row>
    <row r="2042" spans="1:9" ht="15.6" thickTop="1" thickBot="1" x14ac:dyDescent="0.35">
      <c r="A2042" s="27" t="s">
        <v>31</v>
      </c>
      <c r="B2042" s="39" t="s">
        <v>36</v>
      </c>
      <c r="C2042" s="40"/>
      <c r="D2042" s="40"/>
      <c r="E2042" s="41"/>
      <c r="F2042" s="30">
        <f>SUM(F2040:F2041)</f>
        <v>577.36674600000003</v>
      </c>
      <c r="G2042" s="14"/>
    </row>
    <row r="2043" spans="1:9" ht="15.6" thickTop="1" thickBot="1" x14ac:dyDescent="0.35">
      <c r="A2043" s="27" t="s">
        <v>32</v>
      </c>
      <c r="B2043" s="39" t="s">
        <v>33</v>
      </c>
      <c r="C2043" s="40"/>
      <c r="D2043" s="40"/>
      <c r="E2043" s="41"/>
      <c r="F2043" s="30">
        <f>SUM(F2042)</f>
        <v>577.36674600000003</v>
      </c>
      <c r="G2043" s="31">
        <f>SUM(G2039,G2041)</f>
        <v>1</v>
      </c>
      <c r="I2043" s="38"/>
    </row>
    <row r="2044" spans="1:9" ht="15.6" thickTop="1" thickBot="1" x14ac:dyDescent="0.35"/>
    <row r="2045" spans="1:9" ht="30" thickTop="1" thickBot="1" x14ac:dyDescent="0.35">
      <c r="A2045" s="7" t="s">
        <v>15</v>
      </c>
      <c r="B2045" s="8" t="s">
        <v>16</v>
      </c>
      <c r="C2045" s="9" t="s">
        <v>17</v>
      </c>
      <c r="D2045" s="10" t="s">
        <v>18</v>
      </c>
      <c r="E2045" s="11"/>
      <c r="F2045" s="11"/>
      <c r="G2045" s="11"/>
    </row>
    <row r="2046" spans="1:9" ht="29.4" thickTop="1" x14ac:dyDescent="0.3">
      <c r="A2046" s="33" t="s">
        <v>294</v>
      </c>
      <c r="B2046" s="4" t="s">
        <v>61</v>
      </c>
      <c r="C2046" s="13"/>
      <c r="D2046" s="13"/>
      <c r="E2046" s="14"/>
      <c r="F2046" s="11"/>
      <c r="G2046" s="11"/>
    </row>
    <row r="2047" spans="1:9" ht="72.599999999999994" thickBot="1" x14ac:dyDescent="0.35">
      <c r="A2047" s="35" t="s">
        <v>296</v>
      </c>
      <c r="B2047" s="1" t="s">
        <v>72</v>
      </c>
      <c r="C2047" s="16" t="s">
        <v>34</v>
      </c>
      <c r="D2047" s="16">
        <v>1</v>
      </c>
      <c r="E2047" s="14"/>
      <c r="F2047" s="11"/>
      <c r="G2047" s="11"/>
    </row>
    <row r="2048" spans="1:9" ht="30" thickTop="1" thickBot="1" x14ac:dyDescent="0.35">
      <c r="A2048" s="7" t="s">
        <v>19</v>
      </c>
      <c r="B2048" s="8" t="s">
        <v>20</v>
      </c>
      <c r="C2048" s="8" t="s">
        <v>17</v>
      </c>
      <c r="D2048" s="8" t="s">
        <v>21</v>
      </c>
      <c r="E2048" s="8" t="s">
        <v>22</v>
      </c>
      <c r="F2048" s="8" t="s">
        <v>23</v>
      </c>
      <c r="G2048" s="10" t="s">
        <v>24</v>
      </c>
    </row>
    <row r="2049" spans="1:7" ht="15" thickTop="1" x14ac:dyDescent="0.3">
      <c r="A2049" s="11"/>
      <c r="B2049" s="17" t="s">
        <v>25</v>
      </c>
      <c r="C2049" s="18"/>
      <c r="D2049" s="18"/>
      <c r="E2049" s="18"/>
      <c r="F2049" s="18"/>
      <c r="G2049" s="19"/>
    </row>
    <row r="2050" spans="1:7" ht="29.4" thickBot="1" x14ac:dyDescent="0.35">
      <c r="A2050" s="20" t="s">
        <v>26</v>
      </c>
      <c r="B2050" s="21" t="s">
        <v>37</v>
      </c>
      <c r="C2050" s="21" t="s">
        <v>27</v>
      </c>
      <c r="D2050" s="21">
        <v>21.428000000000001</v>
      </c>
      <c r="E2050" s="22">
        <v>23.43</v>
      </c>
      <c r="F2050" s="23">
        <f>PRODUCT(D2050:E2050)</f>
        <v>502.05804000000001</v>
      </c>
      <c r="G2050" s="19"/>
    </row>
    <row r="2051" spans="1:7" ht="15.6" thickTop="1" thickBot="1" x14ac:dyDescent="0.35">
      <c r="A2051" s="24">
        <v>1</v>
      </c>
      <c r="B2051" s="39" t="s">
        <v>28</v>
      </c>
      <c r="C2051" s="40"/>
      <c r="D2051" s="40"/>
      <c r="E2051" s="41"/>
      <c r="F2051" s="25">
        <f>SUM(F2050:F2050)</f>
        <v>502.05804000000001</v>
      </c>
      <c r="G2051" s="26">
        <f>SUM(F2051/F2056)</f>
        <v>0.82815734989648027</v>
      </c>
    </row>
    <row r="2052" spans="1:7" ht="15.6" thickTop="1" thickBot="1" x14ac:dyDescent="0.35">
      <c r="A2052" s="27" t="s">
        <v>29</v>
      </c>
      <c r="B2052" s="39" t="s">
        <v>35</v>
      </c>
      <c r="C2052" s="40"/>
      <c r="D2052" s="40"/>
      <c r="E2052" s="41"/>
      <c r="F2052" s="28">
        <f>SUM(F2051)</f>
        <v>502.05804000000001</v>
      </c>
      <c r="G2052" s="2"/>
    </row>
    <row r="2053" spans="1:7" ht="15.6" thickTop="1" thickBot="1" x14ac:dyDescent="0.35">
      <c r="A2053" s="29">
        <v>2</v>
      </c>
      <c r="B2053" s="42" t="s">
        <v>30</v>
      </c>
      <c r="C2053" s="43"/>
      <c r="D2053" s="43"/>
      <c r="E2053" s="44"/>
      <c r="F2053" s="28">
        <f>SUM(F2052)*15%</f>
        <v>75.308706000000001</v>
      </c>
      <c r="G2053" s="26">
        <f>SUM(F2053/F2056)</f>
        <v>0.12422360248447205</v>
      </c>
    </row>
    <row r="2054" spans="1:7" ht="15.6" thickTop="1" thickBot="1" x14ac:dyDescent="0.35">
      <c r="A2054" s="27" t="s">
        <v>31</v>
      </c>
      <c r="B2054" s="39" t="s">
        <v>36</v>
      </c>
      <c r="C2054" s="40"/>
      <c r="D2054" s="40"/>
      <c r="E2054" s="41"/>
      <c r="F2054" s="30">
        <f>SUM(F2052:F2053)</f>
        <v>577.36674600000003</v>
      </c>
      <c r="G2054" s="14"/>
    </row>
    <row r="2055" spans="1:7" ht="15.6" thickTop="1" thickBot="1" x14ac:dyDescent="0.35">
      <c r="A2055" s="29">
        <v>3</v>
      </c>
      <c r="B2055" s="42" t="s">
        <v>70</v>
      </c>
      <c r="C2055" s="43"/>
      <c r="D2055" s="43"/>
      <c r="E2055" s="44"/>
      <c r="F2055" s="28">
        <f>SUM(F2054)*5%</f>
        <v>28.868337300000004</v>
      </c>
      <c r="G2055" s="26">
        <f>SUM(F2055/F2056)</f>
        <v>4.7619047619047623E-2</v>
      </c>
    </row>
    <row r="2056" spans="1:7" ht="15.6" thickTop="1" thickBot="1" x14ac:dyDescent="0.35">
      <c r="A2056" s="27" t="s">
        <v>32</v>
      </c>
      <c r="B2056" s="39" t="s">
        <v>33</v>
      </c>
      <c r="C2056" s="40"/>
      <c r="D2056" s="40"/>
      <c r="E2056" s="41"/>
      <c r="F2056" s="30">
        <f>SUM(F2054+F2055)</f>
        <v>606.23508330000004</v>
      </c>
      <c r="G2056" s="31">
        <f>SUM(G2051,G2053,G2055)</f>
        <v>1</v>
      </c>
    </row>
    <row r="2057" spans="1:7" ht="15.6" thickTop="1" thickBot="1" x14ac:dyDescent="0.35"/>
    <row r="2058" spans="1:7" ht="30" thickTop="1" thickBot="1" x14ac:dyDescent="0.35">
      <c r="A2058" s="7" t="s">
        <v>15</v>
      </c>
      <c r="B2058" s="8" t="s">
        <v>16</v>
      </c>
      <c r="C2058" s="9" t="s">
        <v>17</v>
      </c>
      <c r="D2058" s="10" t="s">
        <v>18</v>
      </c>
      <c r="E2058" s="11"/>
      <c r="F2058" s="11"/>
      <c r="G2058" s="11"/>
    </row>
    <row r="2059" spans="1:7" ht="29.4" thickTop="1" x14ac:dyDescent="0.3">
      <c r="A2059" s="33" t="s">
        <v>294</v>
      </c>
      <c r="B2059" s="4" t="s">
        <v>61</v>
      </c>
      <c r="C2059" s="13"/>
      <c r="D2059" s="13"/>
      <c r="E2059" s="14"/>
      <c r="F2059" s="11"/>
      <c r="G2059" s="11"/>
    </row>
    <row r="2060" spans="1:7" ht="72.599999999999994" thickBot="1" x14ac:dyDescent="0.35">
      <c r="A2060" s="35" t="s">
        <v>297</v>
      </c>
      <c r="B2060" s="1" t="s">
        <v>73</v>
      </c>
      <c r="C2060" s="16" t="s">
        <v>34</v>
      </c>
      <c r="D2060" s="16">
        <v>1</v>
      </c>
      <c r="E2060" s="14"/>
      <c r="F2060" s="11"/>
      <c r="G2060" s="11"/>
    </row>
    <row r="2061" spans="1:7" ht="30" thickTop="1" thickBot="1" x14ac:dyDescent="0.35">
      <c r="A2061" s="7" t="s">
        <v>19</v>
      </c>
      <c r="B2061" s="8" t="s">
        <v>20</v>
      </c>
      <c r="C2061" s="8" t="s">
        <v>17</v>
      </c>
      <c r="D2061" s="8" t="s">
        <v>21</v>
      </c>
      <c r="E2061" s="8" t="s">
        <v>22</v>
      </c>
      <c r="F2061" s="8" t="s">
        <v>23</v>
      </c>
      <c r="G2061" s="10" t="s">
        <v>24</v>
      </c>
    </row>
    <row r="2062" spans="1:7" ht="15" thickTop="1" x14ac:dyDescent="0.3">
      <c r="A2062" s="11"/>
      <c r="B2062" s="17" t="s">
        <v>25</v>
      </c>
      <c r="C2062" s="18"/>
      <c r="D2062" s="18"/>
      <c r="E2062" s="18"/>
      <c r="F2062" s="18"/>
      <c r="G2062" s="19"/>
    </row>
    <row r="2063" spans="1:7" ht="29.4" thickBot="1" x14ac:dyDescent="0.35">
      <c r="A2063" s="20" t="s">
        <v>26</v>
      </c>
      <c r="B2063" s="21" t="s">
        <v>37</v>
      </c>
      <c r="C2063" s="21" t="s">
        <v>27</v>
      </c>
      <c r="D2063" s="21">
        <v>25.151</v>
      </c>
      <c r="E2063" s="22">
        <v>23.43</v>
      </c>
      <c r="F2063" s="23">
        <f>PRODUCT(D2063:E2063)</f>
        <v>589.28792999999996</v>
      </c>
      <c r="G2063" s="19"/>
    </row>
    <row r="2064" spans="1:7" ht="15.6" thickTop="1" thickBot="1" x14ac:dyDescent="0.35">
      <c r="A2064" s="24">
        <v>1</v>
      </c>
      <c r="B2064" s="39" t="s">
        <v>28</v>
      </c>
      <c r="C2064" s="40"/>
      <c r="D2064" s="40"/>
      <c r="E2064" s="41"/>
      <c r="F2064" s="25">
        <f>SUM(F2063:F2063)</f>
        <v>589.28792999999996</v>
      </c>
      <c r="G2064" s="26">
        <f>SUM(F2064/F2068)</f>
        <v>0.86956521739130443</v>
      </c>
    </row>
    <row r="2065" spans="1:9" ht="15.6" thickTop="1" thickBot="1" x14ac:dyDescent="0.35">
      <c r="A2065" s="27" t="s">
        <v>29</v>
      </c>
      <c r="B2065" s="39" t="s">
        <v>35</v>
      </c>
      <c r="C2065" s="40"/>
      <c r="D2065" s="40"/>
      <c r="E2065" s="41"/>
      <c r="F2065" s="28">
        <f>SUM(F2064)</f>
        <v>589.28792999999996</v>
      </c>
      <c r="G2065" s="2"/>
    </row>
    <row r="2066" spans="1:9" ht="15.6" thickTop="1" thickBot="1" x14ac:dyDescent="0.35">
      <c r="A2066" s="29">
        <v>2</v>
      </c>
      <c r="B2066" s="42" t="s">
        <v>30</v>
      </c>
      <c r="C2066" s="43"/>
      <c r="D2066" s="43"/>
      <c r="E2066" s="44"/>
      <c r="F2066" s="28">
        <f>SUM(F2065)*15%</f>
        <v>88.393189499999991</v>
      </c>
      <c r="G2066" s="26">
        <f>SUM(F2066/F2068)</f>
        <v>0.13043478260869565</v>
      </c>
    </row>
    <row r="2067" spans="1:9" ht="15.6" thickTop="1" thickBot="1" x14ac:dyDescent="0.35">
      <c r="A2067" s="27" t="s">
        <v>31</v>
      </c>
      <c r="B2067" s="39" t="s">
        <v>36</v>
      </c>
      <c r="C2067" s="40"/>
      <c r="D2067" s="40"/>
      <c r="E2067" s="41"/>
      <c r="F2067" s="30">
        <f>SUM(F2065:F2066)</f>
        <v>677.68111949999991</v>
      </c>
      <c r="G2067" s="14"/>
    </row>
    <row r="2068" spans="1:9" ht="15.6" thickTop="1" thickBot="1" x14ac:dyDescent="0.35">
      <c r="A2068" s="27" t="s">
        <v>32</v>
      </c>
      <c r="B2068" s="39" t="s">
        <v>33</v>
      </c>
      <c r="C2068" s="40"/>
      <c r="D2068" s="40"/>
      <c r="E2068" s="41"/>
      <c r="F2068" s="30">
        <f>SUM(F2067)</f>
        <v>677.68111949999991</v>
      </c>
      <c r="G2068" s="31">
        <f>SUM(G2064,G2066)</f>
        <v>1</v>
      </c>
      <c r="I2068" s="38"/>
    </row>
    <row r="2069" spans="1:9" ht="15.6" thickTop="1" thickBot="1" x14ac:dyDescent="0.35"/>
    <row r="2070" spans="1:9" ht="30" thickTop="1" thickBot="1" x14ac:dyDescent="0.35">
      <c r="A2070" s="7" t="s">
        <v>15</v>
      </c>
      <c r="B2070" s="8" t="s">
        <v>16</v>
      </c>
      <c r="C2070" s="9" t="s">
        <v>17</v>
      </c>
      <c r="D2070" s="10" t="s">
        <v>18</v>
      </c>
      <c r="E2070" s="11"/>
      <c r="F2070" s="11"/>
      <c r="G2070" s="11"/>
    </row>
    <row r="2071" spans="1:9" ht="29.4" thickTop="1" x14ac:dyDescent="0.3">
      <c r="A2071" s="33" t="s">
        <v>294</v>
      </c>
      <c r="B2071" s="4" t="s">
        <v>61</v>
      </c>
      <c r="C2071" s="13"/>
      <c r="D2071" s="13"/>
      <c r="E2071" s="14"/>
      <c r="F2071" s="11"/>
      <c r="G2071" s="11"/>
    </row>
    <row r="2072" spans="1:9" ht="72.599999999999994" thickBot="1" x14ac:dyDescent="0.35">
      <c r="A2072" s="35" t="s">
        <v>298</v>
      </c>
      <c r="B2072" s="1" t="s">
        <v>74</v>
      </c>
      <c r="C2072" s="16" t="s">
        <v>34</v>
      </c>
      <c r="D2072" s="16">
        <v>1</v>
      </c>
      <c r="E2072" s="14"/>
      <c r="F2072" s="11"/>
      <c r="G2072" s="11"/>
    </row>
    <row r="2073" spans="1:9" ht="30" thickTop="1" thickBot="1" x14ac:dyDescent="0.35">
      <c r="A2073" s="7" t="s">
        <v>19</v>
      </c>
      <c r="B2073" s="8" t="s">
        <v>20</v>
      </c>
      <c r="C2073" s="8" t="s">
        <v>17</v>
      </c>
      <c r="D2073" s="8" t="s">
        <v>21</v>
      </c>
      <c r="E2073" s="8" t="s">
        <v>22</v>
      </c>
      <c r="F2073" s="8" t="s">
        <v>23</v>
      </c>
      <c r="G2073" s="10" t="s">
        <v>24</v>
      </c>
    </row>
    <row r="2074" spans="1:9" ht="15" thickTop="1" x14ac:dyDescent="0.3">
      <c r="A2074" s="11"/>
      <c r="B2074" s="17" t="s">
        <v>25</v>
      </c>
      <c r="C2074" s="18"/>
      <c r="D2074" s="18"/>
      <c r="E2074" s="18"/>
      <c r="F2074" s="18"/>
      <c r="G2074" s="19"/>
    </row>
    <row r="2075" spans="1:9" ht="29.4" thickBot="1" x14ac:dyDescent="0.35">
      <c r="A2075" s="20" t="s">
        <v>26</v>
      </c>
      <c r="B2075" s="21" t="s">
        <v>37</v>
      </c>
      <c r="C2075" s="21" t="s">
        <v>27</v>
      </c>
      <c r="D2075" s="21">
        <v>25.151</v>
      </c>
      <c r="E2075" s="22">
        <v>23.43</v>
      </c>
      <c r="F2075" s="23">
        <f>PRODUCT(D2075:E2075)</f>
        <v>589.28792999999996</v>
      </c>
      <c r="G2075" s="19"/>
    </row>
    <row r="2076" spans="1:9" ht="15.6" thickTop="1" thickBot="1" x14ac:dyDescent="0.35">
      <c r="A2076" s="24">
        <v>1</v>
      </c>
      <c r="B2076" s="39" t="s">
        <v>28</v>
      </c>
      <c r="C2076" s="40"/>
      <c r="D2076" s="40"/>
      <c r="E2076" s="41"/>
      <c r="F2076" s="25">
        <f>SUM(F2075:F2075)</f>
        <v>589.28792999999996</v>
      </c>
      <c r="G2076" s="26">
        <f>SUM(F2076/F2081)</f>
        <v>0.82815734989648038</v>
      </c>
    </row>
    <row r="2077" spans="1:9" ht="15.6" thickTop="1" thickBot="1" x14ac:dyDescent="0.35">
      <c r="A2077" s="27" t="s">
        <v>29</v>
      </c>
      <c r="B2077" s="39" t="s">
        <v>35</v>
      </c>
      <c r="C2077" s="40"/>
      <c r="D2077" s="40"/>
      <c r="E2077" s="41"/>
      <c r="F2077" s="28">
        <f>SUM(F2076)</f>
        <v>589.28792999999996</v>
      </c>
      <c r="G2077" s="2"/>
    </row>
    <row r="2078" spans="1:9" ht="15.6" thickTop="1" thickBot="1" x14ac:dyDescent="0.35">
      <c r="A2078" s="29">
        <v>2</v>
      </c>
      <c r="B2078" s="42" t="s">
        <v>30</v>
      </c>
      <c r="C2078" s="43"/>
      <c r="D2078" s="43"/>
      <c r="E2078" s="44"/>
      <c r="F2078" s="28">
        <f>SUM(F2077)*15%</f>
        <v>88.393189499999991</v>
      </c>
      <c r="G2078" s="26">
        <f>SUM(F2078/F2081)</f>
        <v>0.12422360248447205</v>
      </c>
    </row>
    <row r="2079" spans="1:9" ht="15.6" thickTop="1" thickBot="1" x14ac:dyDescent="0.35">
      <c r="A2079" s="27" t="s">
        <v>31</v>
      </c>
      <c r="B2079" s="39" t="s">
        <v>36</v>
      </c>
      <c r="C2079" s="40"/>
      <c r="D2079" s="40"/>
      <c r="E2079" s="41"/>
      <c r="F2079" s="30">
        <f>SUM(F2077:F2078)</f>
        <v>677.68111949999991</v>
      </c>
      <c r="G2079" s="14"/>
    </row>
    <row r="2080" spans="1:9" ht="15.6" thickTop="1" thickBot="1" x14ac:dyDescent="0.35">
      <c r="A2080" s="29">
        <v>3</v>
      </c>
      <c r="B2080" s="42" t="s">
        <v>70</v>
      </c>
      <c r="C2080" s="43"/>
      <c r="D2080" s="43"/>
      <c r="E2080" s="44"/>
      <c r="F2080" s="28">
        <f>SUM(F2079)*5%</f>
        <v>33.884055974999995</v>
      </c>
      <c r="G2080" s="26">
        <f>SUM(F2080/F2081)</f>
        <v>4.7619047619047616E-2</v>
      </c>
    </row>
    <row r="2081" spans="1:9" ht="15.6" thickTop="1" thickBot="1" x14ac:dyDescent="0.35">
      <c r="A2081" s="27" t="s">
        <v>32</v>
      </c>
      <c r="B2081" s="39" t="s">
        <v>33</v>
      </c>
      <c r="C2081" s="40"/>
      <c r="D2081" s="40"/>
      <c r="E2081" s="41"/>
      <c r="F2081" s="30">
        <f>SUM(F2079+F2080)</f>
        <v>711.56517547499993</v>
      </c>
      <c r="G2081" s="31">
        <f>SUM(G2076,G2078,G2080)</f>
        <v>1</v>
      </c>
    </row>
    <row r="2082" spans="1:9" ht="15.6" thickTop="1" thickBot="1" x14ac:dyDescent="0.35"/>
    <row r="2083" spans="1:9" ht="30" thickTop="1" thickBot="1" x14ac:dyDescent="0.35">
      <c r="A2083" s="7" t="s">
        <v>15</v>
      </c>
      <c r="B2083" s="8" t="s">
        <v>16</v>
      </c>
      <c r="C2083" s="9" t="s">
        <v>17</v>
      </c>
      <c r="D2083" s="10" t="s">
        <v>18</v>
      </c>
      <c r="E2083" s="11"/>
      <c r="F2083" s="11"/>
      <c r="G2083" s="11"/>
    </row>
    <row r="2084" spans="1:9" ht="43.8" thickTop="1" x14ac:dyDescent="0.3">
      <c r="A2084" s="33" t="s">
        <v>299</v>
      </c>
      <c r="B2084" s="4" t="s">
        <v>62</v>
      </c>
      <c r="C2084" s="13"/>
      <c r="D2084" s="13"/>
      <c r="E2084" s="14"/>
      <c r="F2084" s="11"/>
      <c r="G2084" s="11"/>
    </row>
    <row r="2085" spans="1:9" ht="72.599999999999994" thickBot="1" x14ac:dyDescent="0.35">
      <c r="A2085" s="35" t="s">
        <v>300</v>
      </c>
      <c r="B2085" s="1" t="s">
        <v>71</v>
      </c>
      <c r="C2085" s="16" t="s">
        <v>34</v>
      </c>
      <c r="D2085" s="16">
        <v>1</v>
      </c>
      <c r="E2085" s="14"/>
      <c r="F2085" s="11"/>
      <c r="G2085" s="11"/>
    </row>
    <row r="2086" spans="1:9" ht="30" thickTop="1" thickBot="1" x14ac:dyDescent="0.35">
      <c r="A2086" s="7" t="s">
        <v>19</v>
      </c>
      <c r="B2086" s="8" t="s">
        <v>20</v>
      </c>
      <c r="C2086" s="8" t="s">
        <v>17</v>
      </c>
      <c r="D2086" s="8" t="s">
        <v>21</v>
      </c>
      <c r="E2086" s="8" t="s">
        <v>22</v>
      </c>
      <c r="F2086" s="8" t="s">
        <v>23</v>
      </c>
      <c r="G2086" s="10" t="s">
        <v>24</v>
      </c>
    </row>
    <row r="2087" spans="1:9" ht="15" thickTop="1" x14ac:dyDescent="0.3">
      <c r="A2087" s="11"/>
      <c r="B2087" s="17" t="s">
        <v>25</v>
      </c>
      <c r="C2087" s="18"/>
      <c r="D2087" s="18"/>
      <c r="E2087" s="18"/>
      <c r="F2087" s="18"/>
      <c r="G2087" s="19"/>
    </row>
    <row r="2088" spans="1:9" ht="29.4" thickBot="1" x14ac:dyDescent="0.35">
      <c r="A2088" s="20" t="s">
        <v>26</v>
      </c>
      <c r="B2088" s="21" t="s">
        <v>37</v>
      </c>
      <c r="C2088" s="21" t="s">
        <v>27</v>
      </c>
      <c r="D2088" s="21">
        <v>41.677</v>
      </c>
      <c r="E2088" s="22">
        <v>23.43</v>
      </c>
      <c r="F2088" s="23">
        <f>PRODUCT(D2088:E2088)</f>
        <v>976.49211000000003</v>
      </c>
      <c r="G2088" s="19"/>
    </row>
    <row r="2089" spans="1:9" ht="15.6" thickTop="1" thickBot="1" x14ac:dyDescent="0.35">
      <c r="A2089" s="24">
        <v>1</v>
      </c>
      <c r="B2089" s="39" t="s">
        <v>28</v>
      </c>
      <c r="C2089" s="40"/>
      <c r="D2089" s="40"/>
      <c r="E2089" s="41"/>
      <c r="F2089" s="25">
        <f>SUM(F2088:F2088)</f>
        <v>976.49211000000003</v>
      </c>
      <c r="G2089" s="26">
        <f>SUM(F2089/F2093)</f>
        <v>0.86956521739130432</v>
      </c>
    </row>
    <row r="2090" spans="1:9" ht="15.6" thickTop="1" thickBot="1" x14ac:dyDescent="0.35">
      <c r="A2090" s="27" t="s">
        <v>29</v>
      </c>
      <c r="B2090" s="39" t="s">
        <v>35</v>
      </c>
      <c r="C2090" s="40"/>
      <c r="D2090" s="40"/>
      <c r="E2090" s="41"/>
      <c r="F2090" s="28">
        <f>SUM(F2089)</f>
        <v>976.49211000000003</v>
      </c>
      <c r="G2090" s="2"/>
    </row>
    <row r="2091" spans="1:9" ht="15.6" thickTop="1" thickBot="1" x14ac:dyDescent="0.35">
      <c r="A2091" s="29">
        <v>2</v>
      </c>
      <c r="B2091" s="42" t="s">
        <v>30</v>
      </c>
      <c r="C2091" s="43"/>
      <c r="D2091" s="43"/>
      <c r="E2091" s="44"/>
      <c r="F2091" s="28">
        <f>SUM(F2090)*15%</f>
        <v>146.4738165</v>
      </c>
      <c r="G2091" s="26">
        <f>SUM(F2091/F2093)</f>
        <v>0.13043478260869565</v>
      </c>
    </row>
    <row r="2092" spans="1:9" ht="15.6" thickTop="1" thickBot="1" x14ac:dyDescent="0.35">
      <c r="A2092" s="27" t="s">
        <v>31</v>
      </c>
      <c r="B2092" s="39" t="s">
        <v>36</v>
      </c>
      <c r="C2092" s="40"/>
      <c r="D2092" s="40"/>
      <c r="E2092" s="41"/>
      <c r="F2092" s="30">
        <f>SUM(F2090:F2091)</f>
        <v>1122.9659265</v>
      </c>
      <c r="G2092" s="14"/>
    </row>
    <row r="2093" spans="1:9" ht="15.6" thickTop="1" thickBot="1" x14ac:dyDescent="0.35">
      <c r="A2093" s="27" t="s">
        <v>32</v>
      </c>
      <c r="B2093" s="39" t="s">
        <v>33</v>
      </c>
      <c r="C2093" s="40"/>
      <c r="D2093" s="40"/>
      <c r="E2093" s="41"/>
      <c r="F2093" s="30">
        <f>SUM(F2092)</f>
        <v>1122.9659265</v>
      </c>
      <c r="G2093" s="31">
        <f>SUM(G2089,G2091)</f>
        <v>1</v>
      </c>
      <c r="I2093" s="38"/>
    </row>
    <row r="2094" spans="1:9" ht="15.6" thickTop="1" thickBot="1" x14ac:dyDescent="0.35"/>
    <row r="2095" spans="1:9" ht="30" thickTop="1" thickBot="1" x14ac:dyDescent="0.35">
      <c r="A2095" s="7" t="s">
        <v>15</v>
      </c>
      <c r="B2095" s="8" t="s">
        <v>16</v>
      </c>
      <c r="C2095" s="9" t="s">
        <v>17</v>
      </c>
      <c r="D2095" s="10" t="s">
        <v>18</v>
      </c>
      <c r="E2095" s="11"/>
      <c r="F2095" s="11"/>
      <c r="G2095" s="11"/>
    </row>
    <row r="2096" spans="1:9" ht="43.8" thickTop="1" x14ac:dyDescent="0.3">
      <c r="A2096" s="33" t="s">
        <v>299</v>
      </c>
      <c r="B2096" s="4" t="s">
        <v>62</v>
      </c>
      <c r="C2096" s="13"/>
      <c r="D2096" s="13"/>
      <c r="E2096" s="14"/>
      <c r="F2096" s="11"/>
      <c r="G2096" s="11"/>
    </row>
    <row r="2097" spans="1:7" ht="72.599999999999994" thickBot="1" x14ac:dyDescent="0.35">
      <c r="A2097" s="35" t="s">
        <v>301</v>
      </c>
      <c r="B2097" s="1" t="s">
        <v>72</v>
      </c>
      <c r="C2097" s="16" t="s">
        <v>34</v>
      </c>
      <c r="D2097" s="16">
        <v>1</v>
      </c>
      <c r="E2097" s="14"/>
      <c r="F2097" s="11"/>
      <c r="G2097" s="11"/>
    </row>
    <row r="2098" spans="1:7" ht="30" thickTop="1" thickBot="1" x14ac:dyDescent="0.35">
      <c r="A2098" s="7" t="s">
        <v>19</v>
      </c>
      <c r="B2098" s="8" t="s">
        <v>20</v>
      </c>
      <c r="C2098" s="8" t="s">
        <v>17</v>
      </c>
      <c r="D2098" s="8" t="s">
        <v>21</v>
      </c>
      <c r="E2098" s="8" t="s">
        <v>22</v>
      </c>
      <c r="F2098" s="8" t="s">
        <v>23</v>
      </c>
      <c r="G2098" s="10" t="s">
        <v>24</v>
      </c>
    </row>
    <row r="2099" spans="1:7" ht="15" thickTop="1" x14ac:dyDescent="0.3">
      <c r="A2099" s="11"/>
      <c r="B2099" s="17" t="s">
        <v>25</v>
      </c>
      <c r="C2099" s="18"/>
      <c r="D2099" s="18"/>
      <c r="E2099" s="18"/>
      <c r="F2099" s="18"/>
      <c r="G2099" s="19"/>
    </row>
    <row r="2100" spans="1:7" ht="29.4" thickBot="1" x14ac:dyDescent="0.35">
      <c r="A2100" s="20" t="s">
        <v>26</v>
      </c>
      <c r="B2100" s="21" t="s">
        <v>37</v>
      </c>
      <c r="C2100" s="21" t="s">
        <v>27</v>
      </c>
      <c r="D2100" s="21">
        <v>41.677</v>
      </c>
      <c r="E2100" s="22">
        <v>23.43</v>
      </c>
      <c r="F2100" s="23">
        <f>PRODUCT(D2100:E2100)</f>
        <v>976.49211000000003</v>
      </c>
      <c r="G2100" s="19"/>
    </row>
    <row r="2101" spans="1:7" ht="15.6" thickTop="1" thickBot="1" x14ac:dyDescent="0.35">
      <c r="A2101" s="24">
        <v>1</v>
      </c>
      <c r="B2101" s="39" t="s">
        <v>28</v>
      </c>
      <c r="C2101" s="40"/>
      <c r="D2101" s="40"/>
      <c r="E2101" s="41"/>
      <c r="F2101" s="25">
        <f>SUM(F2100:F2100)</f>
        <v>976.49211000000003</v>
      </c>
      <c r="G2101" s="26">
        <f>SUM(F2101/F2106)</f>
        <v>0.82815734989648027</v>
      </c>
    </row>
    <row r="2102" spans="1:7" ht="15.6" thickTop="1" thickBot="1" x14ac:dyDescent="0.35">
      <c r="A2102" s="27" t="s">
        <v>29</v>
      </c>
      <c r="B2102" s="39" t="s">
        <v>35</v>
      </c>
      <c r="C2102" s="40"/>
      <c r="D2102" s="40"/>
      <c r="E2102" s="41"/>
      <c r="F2102" s="28">
        <f>SUM(F2101)</f>
        <v>976.49211000000003</v>
      </c>
      <c r="G2102" s="2"/>
    </row>
    <row r="2103" spans="1:7" ht="15.6" thickTop="1" thickBot="1" x14ac:dyDescent="0.35">
      <c r="A2103" s="29">
        <v>2</v>
      </c>
      <c r="B2103" s="42" t="s">
        <v>30</v>
      </c>
      <c r="C2103" s="43"/>
      <c r="D2103" s="43"/>
      <c r="E2103" s="44"/>
      <c r="F2103" s="28">
        <f>SUM(F2102)*15%</f>
        <v>146.4738165</v>
      </c>
      <c r="G2103" s="26">
        <f>SUM(F2103/F2106)</f>
        <v>0.12422360248447203</v>
      </c>
    </row>
    <row r="2104" spans="1:7" ht="15.6" thickTop="1" thickBot="1" x14ac:dyDescent="0.35">
      <c r="A2104" s="27" t="s">
        <v>31</v>
      </c>
      <c r="B2104" s="39" t="s">
        <v>36</v>
      </c>
      <c r="C2104" s="40"/>
      <c r="D2104" s="40"/>
      <c r="E2104" s="41"/>
      <c r="F2104" s="30">
        <f>SUM(F2102:F2103)</f>
        <v>1122.9659265</v>
      </c>
      <c r="G2104" s="14"/>
    </row>
    <row r="2105" spans="1:7" ht="15.6" thickTop="1" thickBot="1" x14ac:dyDescent="0.35">
      <c r="A2105" s="29">
        <v>3</v>
      </c>
      <c r="B2105" s="42" t="s">
        <v>70</v>
      </c>
      <c r="C2105" s="43"/>
      <c r="D2105" s="43"/>
      <c r="E2105" s="44"/>
      <c r="F2105" s="28">
        <f>SUM(F2104)*5%</f>
        <v>56.148296325000004</v>
      </c>
      <c r="G2105" s="26">
        <f>SUM(F2105/F2106)</f>
        <v>4.7619047619047616E-2</v>
      </c>
    </row>
    <row r="2106" spans="1:7" ht="15.6" thickTop="1" thickBot="1" x14ac:dyDescent="0.35">
      <c r="A2106" s="27" t="s">
        <v>32</v>
      </c>
      <c r="B2106" s="39" t="s">
        <v>33</v>
      </c>
      <c r="C2106" s="40"/>
      <c r="D2106" s="40"/>
      <c r="E2106" s="41"/>
      <c r="F2106" s="30">
        <f>SUM(F2104+F2105)</f>
        <v>1179.1142228250001</v>
      </c>
      <c r="G2106" s="31">
        <f>SUM(G2101,G2103,G2105)</f>
        <v>1</v>
      </c>
    </row>
    <row r="2107" spans="1:7" ht="15.6" thickTop="1" thickBot="1" x14ac:dyDescent="0.35"/>
    <row r="2108" spans="1:7" ht="30" thickTop="1" thickBot="1" x14ac:dyDescent="0.35">
      <c r="A2108" s="7" t="s">
        <v>15</v>
      </c>
      <c r="B2108" s="8" t="s">
        <v>16</v>
      </c>
      <c r="C2108" s="9" t="s">
        <v>17</v>
      </c>
      <c r="D2108" s="10" t="s">
        <v>18</v>
      </c>
      <c r="E2108" s="11"/>
      <c r="F2108" s="11"/>
      <c r="G2108" s="11"/>
    </row>
    <row r="2109" spans="1:7" ht="43.8" thickTop="1" x14ac:dyDescent="0.3">
      <c r="A2109" s="33" t="s">
        <v>299</v>
      </c>
      <c r="B2109" s="4" t="s">
        <v>62</v>
      </c>
      <c r="C2109" s="13"/>
      <c r="D2109" s="13"/>
      <c r="E2109" s="14"/>
      <c r="F2109" s="11"/>
      <c r="G2109" s="11"/>
    </row>
    <row r="2110" spans="1:7" ht="72.599999999999994" thickBot="1" x14ac:dyDescent="0.35">
      <c r="A2110" s="35" t="s">
        <v>302</v>
      </c>
      <c r="B2110" s="1" t="s">
        <v>73</v>
      </c>
      <c r="C2110" s="16" t="s">
        <v>34</v>
      </c>
      <c r="D2110" s="16">
        <v>1</v>
      </c>
      <c r="E2110" s="14"/>
      <c r="F2110" s="11"/>
      <c r="G2110" s="11"/>
    </row>
    <row r="2111" spans="1:7" ht="30" thickTop="1" thickBot="1" x14ac:dyDescent="0.35">
      <c r="A2111" s="7" t="s">
        <v>19</v>
      </c>
      <c r="B2111" s="8" t="s">
        <v>20</v>
      </c>
      <c r="C2111" s="8" t="s">
        <v>17</v>
      </c>
      <c r="D2111" s="8" t="s">
        <v>21</v>
      </c>
      <c r="E2111" s="8" t="s">
        <v>22</v>
      </c>
      <c r="F2111" s="8" t="s">
        <v>23</v>
      </c>
      <c r="G2111" s="10" t="s">
        <v>24</v>
      </c>
    </row>
    <row r="2112" spans="1:7" ht="15" thickTop="1" x14ac:dyDescent="0.3">
      <c r="A2112" s="11"/>
      <c r="B2112" s="17" t="s">
        <v>25</v>
      </c>
      <c r="C2112" s="18"/>
      <c r="D2112" s="18"/>
      <c r="E2112" s="18"/>
      <c r="F2112" s="18"/>
      <c r="G2112" s="19"/>
    </row>
    <row r="2113" spans="1:9" ht="29.4" thickBot="1" x14ac:dyDescent="0.35">
      <c r="A2113" s="20" t="s">
        <v>26</v>
      </c>
      <c r="B2113" s="21" t="s">
        <v>37</v>
      </c>
      <c r="C2113" s="21" t="s">
        <v>27</v>
      </c>
      <c r="D2113" s="21">
        <v>48.918999999999997</v>
      </c>
      <c r="E2113" s="22">
        <v>23.43</v>
      </c>
      <c r="F2113" s="23">
        <f>PRODUCT(D2113:E2113)</f>
        <v>1146.1721699999998</v>
      </c>
      <c r="G2113" s="19"/>
    </row>
    <row r="2114" spans="1:9" ht="15.6" thickTop="1" thickBot="1" x14ac:dyDescent="0.35">
      <c r="A2114" s="24">
        <v>1</v>
      </c>
      <c r="B2114" s="39" t="s">
        <v>28</v>
      </c>
      <c r="C2114" s="40"/>
      <c r="D2114" s="40"/>
      <c r="E2114" s="41"/>
      <c r="F2114" s="25">
        <f>SUM(F2113:F2113)</f>
        <v>1146.1721699999998</v>
      </c>
      <c r="G2114" s="26">
        <f>SUM(F2114/F2118)</f>
        <v>0.86956521739130432</v>
      </c>
    </row>
    <row r="2115" spans="1:9" ht="15.6" thickTop="1" thickBot="1" x14ac:dyDescent="0.35">
      <c r="A2115" s="27" t="s">
        <v>29</v>
      </c>
      <c r="B2115" s="39" t="s">
        <v>35</v>
      </c>
      <c r="C2115" s="40"/>
      <c r="D2115" s="40"/>
      <c r="E2115" s="41"/>
      <c r="F2115" s="28">
        <f>SUM(F2114)</f>
        <v>1146.1721699999998</v>
      </c>
      <c r="G2115" s="2"/>
    </row>
    <row r="2116" spans="1:9" ht="15.6" thickTop="1" thickBot="1" x14ac:dyDescent="0.35">
      <c r="A2116" s="29">
        <v>2</v>
      </c>
      <c r="B2116" s="42" t="s">
        <v>30</v>
      </c>
      <c r="C2116" s="43"/>
      <c r="D2116" s="43"/>
      <c r="E2116" s="44"/>
      <c r="F2116" s="28">
        <f>SUM(F2115)*15%</f>
        <v>171.92582549999997</v>
      </c>
      <c r="G2116" s="26">
        <f>SUM(F2116/F2118)</f>
        <v>0.13043478260869565</v>
      </c>
    </row>
    <row r="2117" spans="1:9" ht="15.6" thickTop="1" thickBot="1" x14ac:dyDescent="0.35">
      <c r="A2117" s="27" t="s">
        <v>31</v>
      </c>
      <c r="B2117" s="39" t="s">
        <v>36</v>
      </c>
      <c r="C2117" s="40"/>
      <c r="D2117" s="40"/>
      <c r="E2117" s="41"/>
      <c r="F2117" s="30">
        <f>SUM(F2115:F2116)</f>
        <v>1318.0979954999998</v>
      </c>
      <c r="G2117" s="14"/>
    </row>
    <row r="2118" spans="1:9" ht="15.6" thickTop="1" thickBot="1" x14ac:dyDescent="0.35">
      <c r="A2118" s="27" t="s">
        <v>32</v>
      </c>
      <c r="B2118" s="39" t="s">
        <v>33</v>
      </c>
      <c r="C2118" s="40"/>
      <c r="D2118" s="40"/>
      <c r="E2118" s="41"/>
      <c r="F2118" s="30">
        <f>SUM(F2117)</f>
        <v>1318.0979954999998</v>
      </c>
      <c r="G2118" s="31">
        <f>SUM(G2114,G2116)</f>
        <v>1</v>
      </c>
      <c r="I2118" s="38"/>
    </row>
    <row r="2119" spans="1:9" ht="15.6" thickTop="1" thickBot="1" x14ac:dyDescent="0.35"/>
    <row r="2120" spans="1:9" ht="30" thickTop="1" thickBot="1" x14ac:dyDescent="0.35">
      <c r="A2120" s="7" t="s">
        <v>15</v>
      </c>
      <c r="B2120" s="8" t="s">
        <v>16</v>
      </c>
      <c r="C2120" s="9" t="s">
        <v>17</v>
      </c>
      <c r="D2120" s="10" t="s">
        <v>18</v>
      </c>
      <c r="E2120" s="11"/>
      <c r="F2120" s="11"/>
      <c r="G2120" s="11"/>
    </row>
    <row r="2121" spans="1:9" ht="43.8" thickTop="1" x14ac:dyDescent="0.3">
      <c r="A2121" s="33" t="s">
        <v>299</v>
      </c>
      <c r="B2121" s="4" t="s">
        <v>62</v>
      </c>
      <c r="C2121" s="13"/>
      <c r="D2121" s="13"/>
      <c r="E2121" s="14"/>
      <c r="F2121" s="11"/>
      <c r="G2121" s="11"/>
    </row>
    <row r="2122" spans="1:9" ht="72.599999999999994" thickBot="1" x14ac:dyDescent="0.35">
      <c r="A2122" s="35" t="s">
        <v>303</v>
      </c>
      <c r="B2122" s="1" t="s">
        <v>74</v>
      </c>
      <c r="C2122" s="16" t="s">
        <v>34</v>
      </c>
      <c r="D2122" s="16">
        <v>1</v>
      </c>
      <c r="E2122" s="14"/>
      <c r="F2122" s="11"/>
      <c r="G2122" s="11"/>
    </row>
    <row r="2123" spans="1:9" ht="30" thickTop="1" thickBot="1" x14ac:dyDescent="0.35">
      <c r="A2123" s="7" t="s">
        <v>19</v>
      </c>
      <c r="B2123" s="8" t="s">
        <v>20</v>
      </c>
      <c r="C2123" s="8" t="s">
        <v>17</v>
      </c>
      <c r="D2123" s="8" t="s">
        <v>21</v>
      </c>
      <c r="E2123" s="8" t="s">
        <v>22</v>
      </c>
      <c r="F2123" s="8" t="s">
        <v>23</v>
      </c>
      <c r="G2123" s="10" t="s">
        <v>24</v>
      </c>
    </row>
    <row r="2124" spans="1:9" ht="15" thickTop="1" x14ac:dyDescent="0.3">
      <c r="A2124" s="11"/>
      <c r="B2124" s="17" t="s">
        <v>25</v>
      </c>
      <c r="C2124" s="18"/>
      <c r="D2124" s="18"/>
      <c r="E2124" s="18"/>
      <c r="F2124" s="18"/>
      <c r="G2124" s="19"/>
    </row>
    <row r="2125" spans="1:9" ht="29.4" thickBot="1" x14ac:dyDescent="0.35">
      <c r="A2125" s="20" t="s">
        <v>26</v>
      </c>
      <c r="B2125" s="21" t="s">
        <v>37</v>
      </c>
      <c r="C2125" s="21" t="s">
        <v>27</v>
      </c>
      <c r="D2125" s="21">
        <v>48.918999999999997</v>
      </c>
      <c r="E2125" s="22">
        <v>23.43</v>
      </c>
      <c r="F2125" s="23">
        <f>PRODUCT(D2125:E2125)</f>
        <v>1146.1721699999998</v>
      </c>
      <c r="G2125" s="19"/>
    </row>
    <row r="2126" spans="1:9" ht="15.6" thickTop="1" thickBot="1" x14ac:dyDescent="0.35">
      <c r="A2126" s="24">
        <v>1</v>
      </c>
      <c r="B2126" s="39" t="s">
        <v>28</v>
      </c>
      <c r="C2126" s="40"/>
      <c r="D2126" s="40"/>
      <c r="E2126" s="41"/>
      <c r="F2126" s="25">
        <f>SUM(F2125:F2125)</f>
        <v>1146.1721699999998</v>
      </c>
      <c r="G2126" s="26">
        <f>SUM(F2126/F2131)</f>
        <v>0.82815734989648027</v>
      </c>
    </row>
    <row r="2127" spans="1:9" ht="15.6" thickTop="1" thickBot="1" x14ac:dyDescent="0.35">
      <c r="A2127" s="27" t="s">
        <v>29</v>
      </c>
      <c r="B2127" s="39" t="s">
        <v>35</v>
      </c>
      <c r="C2127" s="40"/>
      <c r="D2127" s="40"/>
      <c r="E2127" s="41"/>
      <c r="F2127" s="28">
        <f>SUM(F2126)</f>
        <v>1146.1721699999998</v>
      </c>
      <c r="G2127" s="2"/>
    </row>
    <row r="2128" spans="1:9" ht="15.6" thickTop="1" thickBot="1" x14ac:dyDescent="0.35">
      <c r="A2128" s="29">
        <v>2</v>
      </c>
      <c r="B2128" s="42" t="s">
        <v>30</v>
      </c>
      <c r="C2128" s="43"/>
      <c r="D2128" s="43"/>
      <c r="E2128" s="44"/>
      <c r="F2128" s="28">
        <f>SUM(F2127)*15%</f>
        <v>171.92582549999997</v>
      </c>
      <c r="G2128" s="26">
        <f>SUM(F2128/F2131)</f>
        <v>0.12422360248447203</v>
      </c>
    </row>
    <row r="2129" spans="1:9" ht="15.6" thickTop="1" thickBot="1" x14ac:dyDescent="0.35">
      <c r="A2129" s="27" t="s">
        <v>31</v>
      </c>
      <c r="B2129" s="39" t="s">
        <v>36</v>
      </c>
      <c r="C2129" s="40"/>
      <c r="D2129" s="40"/>
      <c r="E2129" s="41"/>
      <c r="F2129" s="30">
        <f>SUM(F2127:F2128)</f>
        <v>1318.0979954999998</v>
      </c>
      <c r="G2129" s="14"/>
    </row>
    <row r="2130" spans="1:9" ht="15.6" thickTop="1" thickBot="1" x14ac:dyDescent="0.35">
      <c r="A2130" s="29">
        <v>3</v>
      </c>
      <c r="B2130" s="42" t="s">
        <v>70</v>
      </c>
      <c r="C2130" s="43"/>
      <c r="D2130" s="43"/>
      <c r="E2130" s="44"/>
      <c r="F2130" s="28">
        <f>SUM(F2129)*5%</f>
        <v>65.90489977499999</v>
      </c>
      <c r="G2130" s="26">
        <f>SUM(F2130/F2131)</f>
        <v>4.7619047619047616E-2</v>
      </c>
    </row>
    <row r="2131" spans="1:9" ht="15.6" thickTop="1" thickBot="1" x14ac:dyDescent="0.35">
      <c r="A2131" s="27" t="s">
        <v>32</v>
      </c>
      <c r="B2131" s="39" t="s">
        <v>33</v>
      </c>
      <c r="C2131" s="40"/>
      <c r="D2131" s="40"/>
      <c r="E2131" s="41"/>
      <c r="F2131" s="30">
        <f>SUM(F2129+F2130)</f>
        <v>1384.0028952749999</v>
      </c>
      <c r="G2131" s="31">
        <f>SUM(G2126,G2128,G2130)</f>
        <v>1</v>
      </c>
    </row>
    <row r="2132" spans="1:9" ht="15.6" thickTop="1" thickBot="1" x14ac:dyDescent="0.35"/>
    <row r="2133" spans="1:9" ht="30" thickTop="1" thickBot="1" x14ac:dyDescent="0.35">
      <c r="A2133" s="7" t="s">
        <v>15</v>
      </c>
      <c r="B2133" s="8" t="s">
        <v>16</v>
      </c>
      <c r="C2133" s="9" t="s">
        <v>17</v>
      </c>
      <c r="D2133" s="10" t="s">
        <v>18</v>
      </c>
      <c r="E2133" s="11"/>
      <c r="F2133" s="11"/>
      <c r="G2133" s="11"/>
    </row>
    <row r="2134" spans="1:9" ht="43.8" thickTop="1" x14ac:dyDescent="0.3">
      <c r="A2134" s="33" t="s">
        <v>304</v>
      </c>
      <c r="B2134" s="4" t="s">
        <v>63</v>
      </c>
      <c r="C2134" s="13"/>
      <c r="D2134" s="13"/>
      <c r="E2134" s="14"/>
      <c r="F2134" s="11"/>
      <c r="G2134" s="11"/>
    </row>
    <row r="2135" spans="1:9" ht="72.599999999999994" thickBot="1" x14ac:dyDescent="0.35">
      <c r="A2135" s="35" t="s">
        <v>305</v>
      </c>
      <c r="B2135" s="1" t="s">
        <v>71</v>
      </c>
      <c r="C2135" s="16" t="s">
        <v>34</v>
      </c>
      <c r="D2135" s="16">
        <v>1</v>
      </c>
      <c r="E2135" s="14"/>
      <c r="F2135" s="11"/>
      <c r="G2135" s="11"/>
    </row>
    <row r="2136" spans="1:9" ht="30" thickTop="1" thickBot="1" x14ac:dyDescent="0.35">
      <c r="A2136" s="7" t="s">
        <v>19</v>
      </c>
      <c r="B2136" s="8" t="s">
        <v>20</v>
      </c>
      <c r="C2136" s="8" t="s">
        <v>17</v>
      </c>
      <c r="D2136" s="8" t="s">
        <v>21</v>
      </c>
      <c r="E2136" s="8" t="s">
        <v>22</v>
      </c>
      <c r="F2136" s="8" t="s">
        <v>23</v>
      </c>
      <c r="G2136" s="10" t="s">
        <v>24</v>
      </c>
    </row>
    <row r="2137" spans="1:9" ht="15" thickTop="1" x14ac:dyDescent="0.3">
      <c r="A2137" s="11"/>
      <c r="B2137" s="17" t="s">
        <v>25</v>
      </c>
      <c r="C2137" s="18"/>
      <c r="D2137" s="18"/>
      <c r="E2137" s="18"/>
      <c r="F2137" s="18"/>
      <c r="G2137" s="19"/>
    </row>
    <row r="2138" spans="1:9" ht="29.4" thickBot="1" x14ac:dyDescent="0.35">
      <c r="A2138" s="20" t="s">
        <v>26</v>
      </c>
      <c r="B2138" s="21" t="s">
        <v>37</v>
      </c>
      <c r="C2138" s="21" t="s">
        <v>27</v>
      </c>
      <c r="D2138" s="21">
        <v>40.585999999999999</v>
      </c>
      <c r="E2138" s="22">
        <v>23.43</v>
      </c>
      <c r="F2138" s="23">
        <f>PRODUCT(D2138:E2138)</f>
        <v>950.92998</v>
      </c>
      <c r="G2138" s="19"/>
    </row>
    <row r="2139" spans="1:9" ht="15.6" thickTop="1" thickBot="1" x14ac:dyDescent="0.35">
      <c r="A2139" s="24">
        <v>1</v>
      </c>
      <c r="B2139" s="39" t="s">
        <v>28</v>
      </c>
      <c r="C2139" s="40"/>
      <c r="D2139" s="40"/>
      <c r="E2139" s="41"/>
      <c r="F2139" s="25">
        <f>SUM(F2138:F2138)</f>
        <v>950.92998</v>
      </c>
      <c r="G2139" s="26">
        <f>SUM(F2139/F2143)</f>
        <v>0.86956521739130432</v>
      </c>
    </row>
    <row r="2140" spans="1:9" ht="15.6" thickTop="1" thickBot="1" x14ac:dyDescent="0.35">
      <c r="A2140" s="27" t="s">
        <v>29</v>
      </c>
      <c r="B2140" s="39" t="s">
        <v>35</v>
      </c>
      <c r="C2140" s="40"/>
      <c r="D2140" s="40"/>
      <c r="E2140" s="41"/>
      <c r="F2140" s="28">
        <f>SUM(F2139)</f>
        <v>950.92998</v>
      </c>
      <c r="G2140" s="2"/>
    </row>
    <row r="2141" spans="1:9" ht="15.6" thickTop="1" thickBot="1" x14ac:dyDescent="0.35">
      <c r="A2141" s="29">
        <v>2</v>
      </c>
      <c r="B2141" s="42" t="s">
        <v>30</v>
      </c>
      <c r="C2141" s="43"/>
      <c r="D2141" s="43"/>
      <c r="E2141" s="44"/>
      <c r="F2141" s="28">
        <f>SUM(F2140)*15%</f>
        <v>142.63949700000001</v>
      </c>
      <c r="G2141" s="26">
        <f>SUM(F2141/F2143)</f>
        <v>0.13043478260869565</v>
      </c>
    </row>
    <row r="2142" spans="1:9" ht="15.6" thickTop="1" thickBot="1" x14ac:dyDescent="0.35">
      <c r="A2142" s="27" t="s">
        <v>31</v>
      </c>
      <c r="B2142" s="39" t="s">
        <v>36</v>
      </c>
      <c r="C2142" s="40"/>
      <c r="D2142" s="40"/>
      <c r="E2142" s="41"/>
      <c r="F2142" s="30">
        <f>SUM(F2140:F2141)</f>
        <v>1093.569477</v>
      </c>
      <c r="G2142" s="14"/>
    </row>
    <row r="2143" spans="1:9" ht="15.6" thickTop="1" thickBot="1" x14ac:dyDescent="0.35">
      <c r="A2143" s="27" t="s">
        <v>32</v>
      </c>
      <c r="B2143" s="39" t="s">
        <v>33</v>
      </c>
      <c r="C2143" s="40"/>
      <c r="D2143" s="40"/>
      <c r="E2143" s="41"/>
      <c r="F2143" s="30">
        <f>SUM(F2142)</f>
        <v>1093.569477</v>
      </c>
      <c r="G2143" s="31">
        <f>SUM(G2139,G2141)</f>
        <v>1</v>
      </c>
      <c r="I2143" s="38"/>
    </row>
    <row r="2144" spans="1:9" ht="15.6" thickTop="1" thickBot="1" x14ac:dyDescent="0.35"/>
    <row r="2145" spans="1:7" ht="30" thickTop="1" thickBot="1" x14ac:dyDescent="0.35">
      <c r="A2145" s="7" t="s">
        <v>15</v>
      </c>
      <c r="B2145" s="8" t="s">
        <v>16</v>
      </c>
      <c r="C2145" s="9" t="s">
        <v>17</v>
      </c>
      <c r="D2145" s="10" t="s">
        <v>18</v>
      </c>
      <c r="E2145" s="11"/>
      <c r="F2145" s="11"/>
      <c r="G2145" s="11"/>
    </row>
    <row r="2146" spans="1:7" ht="43.8" thickTop="1" x14ac:dyDescent="0.3">
      <c r="A2146" s="33" t="s">
        <v>304</v>
      </c>
      <c r="B2146" s="4" t="s">
        <v>63</v>
      </c>
      <c r="C2146" s="13"/>
      <c r="D2146" s="13"/>
      <c r="E2146" s="14"/>
      <c r="F2146" s="11"/>
      <c r="G2146" s="11"/>
    </row>
    <row r="2147" spans="1:7" ht="72.599999999999994" thickBot="1" x14ac:dyDescent="0.35">
      <c r="A2147" s="35" t="s">
        <v>306</v>
      </c>
      <c r="B2147" s="1" t="s">
        <v>72</v>
      </c>
      <c r="C2147" s="16" t="s">
        <v>34</v>
      </c>
      <c r="D2147" s="16">
        <v>1</v>
      </c>
      <c r="E2147" s="14"/>
      <c r="F2147" s="11"/>
      <c r="G2147" s="11"/>
    </row>
    <row r="2148" spans="1:7" ht="30" thickTop="1" thickBot="1" x14ac:dyDescent="0.35">
      <c r="A2148" s="7" t="s">
        <v>19</v>
      </c>
      <c r="B2148" s="8" t="s">
        <v>20</v>
      </c>
      <c r="C2148" s="8" t="s">
        <v>17</v>
      </c>
      <c r="D2148" s="8" t="s">
        <v>21</v>
      </c>
      <c r="E2148" s="8" t="s">
        <v>22</v>
      </c>
      <c r="F2148" s="8" t="s">
        <v>23</v>
      </c>
      <c r="G2148" s="10" t="s">
        <v>24</v>
      </c>
    </row>
    <row r="2149" spans="1:7" ht="15" thickTop="1" x14ac:dyDescent="0.3">
      <c r="A2149" s="11"/>
      <c r="B2149" s="17" t="s">
        <v>25</v>
      </c>
      <c r="C2149" s="18"/>
      <c r="D2149" s="18"/>
      <c r="E2149" s="18"/>
      <c r="F2149" s="18"/>
      <c r="G2149" s="19"/>
    </row>
    <row r="2150" spans="1:7" ht="29.4" thickBot="1" x14ac:dyDescent="0.35">
      <c r="A2150" s="20" t="s">
        <v>26</v>
      </c>
      <c r="B2150" s="21" t="s">
        <v>37</v>
      </c>
      <c r="C2150" s="21" t="s">
        <v>27</v>
      </c>
      <c r="D2150" s="21">
        <v>40.585999999999999</v>
      </c>
      <c r="E2150" s="22">
        <v>23.43</v>
      </c>
      <c r="F2150" s="23">
        <f>PRODUCT(D2150:E2150)</f>
        <v>950.92998</v>
      </c>
      <c r="G2150" s="19"/>
    </row>
    <row r="2151" spans="1:7" ht="15.6" thickTop="1" thickBot="1" x14ac:dyDescent="0.35">
      <c r="A2151" s="24">
        <v>1</v>
      </c>
      <c r="B2151" s="39" t="s">
        <v>28</v>
      </c>
      <c r="C2151" s="40"/>
      <c r="D2151" s="40"/>
      <c r="E2151" s="41"/>
      <c r="F2151" s="25">
        <f>SUM(F2150:F2150)</f>
        <v>950.92998</v>
      </c>
      <c r="G2151" s="26">
        <f>SUM(F2151/F2156)</f>
        <v>0.82815734989648027</v>
      </c>
    </row>
    <row r="2152" spans="1:7" ht="15.6" thickTop="1" thickBot="1" x14ac:dyDescent="0.35">
      <c r="A2152" s="27" t="s">
        <v>29</v>
      </c>
      <c r="B2152" s="39" t="s">
        <v>35</v>
      </c>
      <c r="C2152" s="40"/>
      <c r="D2152" s="40"/>
      <c r="E2152" s="41"/>
      <c r="F2152" s="28">
        <f>SUM(F2151)</f>
        <v>950.92998</v>
      </c>
      <c r="G2152" s="2"/>
    </row>
    <row r="2153" spans="1:7" ht="15.6" thickTop="1" thickBot="1" x14ac:dyDescent="0.35">
      <c r="A2153" s="29">
        <v>2</v>
      </c>
      <c r="B2153" s="42" t="s">
        <v>30</v>
      </c>
      <c r="C2153" s="43"/>
      <c r="D2153" s="43"/>
      <c r="E2153" s="44"/>
      <c r="F2153" s="28">
        <f>SUM(F2152)*15%</f>
        <v>142.63949700000001</v>
      </c>
      <c r="G2153" s="26">
        <f>SUM(F2153/F2156)</f>
        <v>0.12422360248447205</v>
      </c>
    </row>
    <row r="2154" spans="1:7" ht="15.6" thickTop="1" thickBot="1" x14ac:dyDescent="0.35">
      <c r="A2154" s="27" t="s">
        <v>31</v>
      </c>
      <c r="B2154" s="39" t="s">
        <v>36</v>
      </c>
      <c r="C2154" s="40"/>
      <c r="D2154" s="40"/>
      <c r="E2154" s="41"/>
      <c r="F2154" s="30">
        <f>SUM(F2152:F2153)</f>
        <v>1093.569477</v>
      </c>
      <c r="G2154" s="14"/>
    </row>
    <row r="2155" spans="1:7" ht="15.6" thickTop="1" thickBot="1" x14ac:dyDescent="0.35">
      <c r="A2155" s="29">
        <v>3</v>
      </c>
      <c r="B2155" s="42" t="s">
        <v>70</v>
      </c>
      <c r="C2155" s="43"/>
      <c r="D2155" s="43"/>
      <c r="E2155" s="44"/>
      <c r="F2155" s="28">
        <f>SUM(F2154)*5%</f>
        <v>54.678473850000003</v>
      </c>
      <c r="G2155" s="26">
        <f>SUM(F2155/F2156)</f>
        <v>4.7619047619047616E-2</v>
      </c>
    </row>
    <row r="2156" spans="1:7" ht="15.6" thickTop="1" thickBot="1" x14ac:dyDescent="0.35">
      <c r="A2156" s="27" t="s">
        <v>32</v>
      </c>
      <c r="B2156" s="39" t="s">
        <v>33</v>
      </c>
      <c r="C2156" s="40"/>
      <c r="D2156" s="40"/>
      <c r="E2156" s="41"/>
      <c r="F2156" s="30">
        <f>SUM(F2154+F2155)</f>
        <v>1148.2479508500001</v>
      </c>
      <c r="G2156" s="31">
        <f>SUM(G2151,G2153,G2155)</f>
        <v>1</v>
      </c>
    </row>
    <row r="2157" spans="1:7" ht="15.6" thickTop="1" thickBot="1" x14ac:dyDescent="0.35"/>
    <row r="2158" spans="1:7" ht="30" thickTop="1" thickBot="1" x14ac:dyDescent="0.35">
      <c r="A2158" s="7" t="s">
        <v>15</v>
      </c>
      <c r="B2158" s="8" t="s">
        <v>16</v>
      </c>
      <c r="C2158" s="9" t="s">
        <v>17</v>
      </c>
      <c r="D2158" s="10" t="s">
        <v>18</v>
      </c>
      <c r="E2158" s="11"/>
      <c r="F2158" s="11"/>
      <c r="G2158" s="11"/>
    </row>
    <row r="2159" spans="1:7" ht="43.8" thickTop="1" x14ac:dyDescent="0.3">
      <c r="A2159" s="33" t="s">
        <v>304</v>
      </c>
      <c r="B2159" s="4" t="s">
        <v>63</v>
      </c>
      <c r="C2159" s="13"/>
      <c r="D2159" s="13"/>
      <c r="E2159" s="14"/>
      <c r="F2159" s="11"/>
      <c r="G2159" s="11"/>
    </row>
    <row r="2160" spans="1:7" ht="72.599999999999994" thickBot="1" x14ac:dyDescent="0.35">
      <c r="A2160" s="35" t="s">
        <v>307</v>
      </c>
      <c r="B2160" s="1" t="s">
        <v>73</v>
      </c>
      <c r="C2160" s="16" t="s">
        <v>34</v>
      </c>
      <c r="D2160" s="16">
        <v>1</v>
      </c>
      <c r="E2160" s="14"/>
      <c r="F2160" s="11"/>
      <c r="G2160" s="11"/>
    </row>
    <row r="2161" spans="1:9" ht="30" thickTop="1" thickBot="1" x14ac:dyDescent="0.35">
      <c r="A2161" s="7" t="s">
        <v>19</v>
      </c>
      <c r="B2161" s="8" t="s">
        <v>20</v>
      </c>
      <c r="C2161" s="8" t="s">
        <v>17</v>
      </c>
      <c r="D2161" s="8" t="s">
        <v>21</v>
      </c>
      <c r="E2161" s="8" t="s">
        <v>22</v>
      </c>
      <c r="F2161" s="8" t="s">
        <v>23</v>
      </c>
      <c r="G2161" s="10" t="s">
        <v>24</v>
      </c>
    </row>
    <row r="2162" spans="1:9" ht="15" thickTop="1" x14ac:dyDescent="0.3">
      <c r="A2162" s="11"/>
      <c r="B2162" s="17" t="s">
        <v>25</v>
      </c>
      <c r="C2162" s="18"/>
      <c r="D2162" s="18"/>
      <c r="E2162" s="18"/>
      <c r="F2162" s="18"/>
      <c r="G2162" s="19"/>
    </row>
    <row r="2163" spans="1:9" ht="29.4" thickBot="1" x14ac:dyDescent="0.35">
      <c r="A2163" s="20" t="s">
        <v>26</v>
      </c>
      <c r="B2163" s="21" t="s">
        <v>37</v>
      </c>
      <c r="C2163" s="21" t="s">
        <v>27</v>
      </c>
      <c r="D2163" s="21">
        <v>47.639000000000003</v>
      </c>
      <c r="E2163" s="22">
        <v>23.43</v>
      </c>
      <c r="F2163" s="23">
        <f>PRODUCT(D2163:E2163)</f>
        <v>1116.1817700000001</v>
      </c>
      <c r="G2163" s="19"/>
    </row>
    <row r="2164" spans="1:9" ht="15.6" thickTop="1" thickBot="1" x14ac:dyDescent="0.35">
      <c r="A2164" s="24">
        <v>1</v>
      </c>
      <c r="B2164" s="39" t="s">
        <v>28</v>
      </c>
      <c r="C2164" s="40"/>
      <c r="D2164" s="40"/>
      <c r="E2164" s="41"/>
      <c r="F2164" s="25">
        <f>SUM(F2163:F2163)</f>
        <v>1116.1817700000001</v>
      </c>
      <c r="G2164" s="26">
        <f>SUM(F2164/F2168)</f>
        <v>0.86956521739130432</v>
      </c>
    </row>
    <row r="2165" spans="1:9" ht="15.6" thickTop="1" thickBot="1" x14ac:dyDescent="0.35">
      <c r="A2165" s="27" t="s">
        <v>29</v>
      </c>
      <c r="B2165" s="39" t="s">
        <v>35</v>
      </c>
      <c r="C2165" s="40"/>
      <c r="D2165" s="40"/>
      <c r="E2165" s="41"/>
      <c r="F2165" s="28">
        <f>SUM(F2164)</f>
        <v>1116.1817700000001</v>
      </c>
      <c r="G2165" s="2"/>
    </row>
    <row r="2166" spans="1:9" ht="15.6" thickTop="1" thickBot="1" x14ac:dyDescent="0.35">
      <c r="A2166" s="29">
        <v>2</v>
      </c>
      <c r="B2166" s="42" t="s">
        <v>30</v>
      </c>
      <c r="C2166" s="43"/>
      <c r="D2166" s="43"/>
      <c r="E2166" s="44"/>
      <c r="F2166" s="28">
        <f>SUM(F2165)*15%</f>
        <v>167.4272655</v>
      </c>
      <c r="G2166" s="26">
        <f>SUM(F2166/F2168)</f>
        <v>0.13043478260869565</v>
      </c>
    </row>
    <row r="2167" spans="1:9" ht="15.6" thickTop="1" thickBot="1" x14ac:dyDescent="0.35">
      <c r="A2167" s="27" t="s">
        <v>31</v>
      </c>
      <c r="B2167" s="39" t="s">
        <v>36</v>
      </c>
      <c r="C2167" s="40"/>
      <c r="D2167" s="40"/>
      <c r="E2167" s="41"/>
      <c r="F2167" s="30">
        <f>SUM(F2165:F2166)</f>
        <v>1283.6090355000001</v>
      </c>
      <c r="G2167" s="14"/>
    </row>
    <row r="2168" spans="1:9" ht="15.6" thickTop="1" thickBot="1" x14ac:dyDescent="0.35">
      <c r="A2168" s="27" t="s">
        <v>32</v>
      </c>
      <c r="B2168" s="39" t="s">
        <v>33</v>
      </c>
      <c r="C2168" s="40"/>
      <c r="D2168" s="40"/>
      <c r="E2168" s="41"/>
      <c r="F2168" s="30">
        <f>SUM(F2167)</f>
        <v>1283.6090355000001</v>
      </c>
      <c r="G2168" s="31">
        <f>SUM(G2164,G2166)</f>
        <v>1</v>
      </c>
      <c r="I2168" s="38"/>
    </row>
    <row r="2169" spans="1:9" ht="15.6" thickTop="1" thickBot="1" x14ac:dyDescent="0.35"/>
    <row r="2170" spans="1:9" ht="30" thickTop="1" thickBot="1" x14ac:dyDescent="0.35">
      <c r="A2170" s="7" t="s">
        <v>15</v>
      </c>
      <c r="B2170" s="8" t="s">
        <v>16</v>
      </c>
      <c r="C2170" s="9" t="s">
        <v>17</v>
      </c>
      <c r="D2170" s="10" t="s">
        <v>18</v>
      </c>
      <c r="E2170" s="11"/>
      <c r="F2170" s="11"/>
      <c r="G2170" s="11"/>
    </row>
    <row r="2171" spans="1:9" ht="43.8" thickTop="1" x14ac:dyDescent="0.3">
      <c r="A2171" s="33" t="s">
        <v>304</v>
      </c>
      <c r="B2171" s="4" t="s">
        <v>63</v>
      </c>
      <c r="C2171" s="13"/>
      <c r="D2171" s="13"/>
      <c r="E2171" s="14"/>
      <c r="F2171" s="11"/>
      <c r="G2171" s="11"/>
    </row>
    <row r="2172" spans="1:9" ht="72.599999999999994" thickBot="1" x14ac:dyDescent="0.35">
      <c r="A2172" s="35" t="s">
        <v>308</v>
      </c>
      <c r="B2172" s="1" t="s">
        <v>74</v>
      </c>
      <c r="C2172" s="16" t="s">
        <v>34</v>
      </c>
      <c r="D2172" s="16">
        <v>1</v>
      </c>
      <c r="E2172" s="14"/>
      <c r="F2172" s="11"/>
      <c r="G2172" s="11"/>
    </row>
    <row r="2173" spans="1:9" ht="30" thickTop="1" thickBot="1" x14ac:dyDescent="0.35">
      <c r="A2173" s="7" t="s">
        <v>19</v>
      </c>
      <c r="B2173" s="8" t="s">
        <v>20</v>
      </c>
      <c r="C2173" s="8" t="s">
        <v>17</v>
      </c>
      <c r="D2173" s="8" t="s">
        <v>21</v>
      </c>
      <c r="E2173" s="8" t="s">
        <v>22</v>
      </c>
      <c r="F2173" s="8" t="s">
        <v>23</v>
      </c>
      <c r="G2173" s="10" t="s">
        <v>24</v>
      </c>
    </row>
    <row r="2174" spans="1:9" ht="15" thickTop="1" x14ac:dyDescent="0.3">
      <c r="A2174" s="11"/>
      <c r="B2174" s="17" t="s">
        <v>25</v>
      </c>
      <c r="C2174" s="18"/>
      <c r="D2174" s="18"/>
      <c r="E2174" s="18"/>
      <c r="F2174" s="18"/>
      <c r="G2174" s="19"/>
    </row>
    <row r="2175" spans="1:9" ht="29.4" thickBot="1" x14ac:dyDescent="0.35">
      <c r="A2175" s="20" t="s">
        <v>26</v>
      </c>
      <c r="B2175" s="21" t="s">
        <v>37</v>
      </c>
      <c r="C2175" s="21" t="s">
        <v>27</v>
      </c>
      <c r="D2175" s="21">
        <v>47.639000000000003</v>
      </c>
      <c r="E2175" s="22">
        <v>23.43</v>
      </c>
      <c r="F2175" s="23">
        <f>PRODUCT(D2175:E2175)</f>
        <v>1116.1817700000001</v>
      </c>
      <c r="G2175" s="19"/>
    </row>
    <row r="2176" spans="1:9" ht="15.6" thickTop="1" thickBot="1" x14ac:dyDescent="0.35">
      <c r="A2176" s="24">
        <v>1</v>
      </c>
      <c r="B2176" s="39" t="s">
        <v>28</v>
      </c>
      <c r="C2176" s="40"/>
      <c r="D2176" s="40"/>
      <c r="E2176" s="41"/>
      <c r="F2176" s="25">
        <f>SUM(F2175:F2175)</f>
        <v>1116.1817700000001</v>
      </c>
      <c r="G2176" s="26">
        <f>SUM(F2176/F2181)</f>
        <v>0.82815734989648038</v>
      </c>
    </row>
    <row r="2177" spans="1:7" ht="15.6" thickTop="1" thickBot="1" x14ac:dyDescent="0.35">
      <c r="A2177" s="27" t="s">
        <v>29</v>
      </c>
      <c r="B2177" s="39" t="s">
        <v>35</v>
      </c>
      <c r="C2177" s="40"/>
      <c r="D2177" s="40"/>
      <c r="E2177" s="41"/>
      <c r="F2177" s="28">
        <f>SUM(F2176)</f>
        <v>1116.1817700000001</v>
      </c>
      <c r="G2177" s="2"/>
    </row>
    <row r="2178" spans="1:7" ht="15.6" thickTop="1" thickBot="1" x14ac:dyDescent="0.35">
      <c r="A2178" s="29">
        <v>2</v>
      </c>
      <c r="B2178" s="42" t="s">
        <v>30</v>
      </c>
      <c r="C2178" s="43"/>
      <c r="D2178" s="43"/>
      <c r="E2178" s="44"/>
      <c r="F2178" s="28">
        <f>SUM(F2177)*15%</f>
        <v>167.4272655</v>
      </c>
      <c r="G2178" s="26">
        <f>SUM(F2178/F2181)</f>
        <v>0.12422360248447205</v>
      </c>
    </row>
    <row r="2179" spans="1:7" ht="15.6" thickTop="1" thickBot="1" x14ac:dyDescent="0.35">
      <c r="A2179" s="27" t="s">
        <v>31</v>
      </c>
      <c r="B2179" s="39" t="s">
        <v>36</v>
      </c>
      <c r="C2179" s="40"/>
      <c r="D2179" s="40"/>
      <c r="E2179" s="41"/>
      <c r="F2179" s="30">
        <f>SUM(F2177:F2178)</f>
        <v>1283.6090355000001</v>
      </c>
      <c r="G2179" s="14"/>
    </row>
    <row r="2180" spans="1:7" ht="15.6" thickTop="1" thickBot="1" x14ac:dyDescent="0.35">
      <c r="A2180" s="29">
        <v>3</v>
      </c>
      <c r="B2180" s="42" t="s">
        <v>70</v>
      </c>
      <c r="C2180" s="43"/>
      <c r="D2180" s="43"/>
      <c r="E2180" s="44"/>
      <c r="F2180" s="28">
        <f>SUM(F2179)*5%</f>
        <v>64.180451775000009</v>
      </c>
      <c r="G2180" s="26">
        <f>SUM(F2180/F2181)</f>
        <v>4.7619047619047623E-2</v>
      </c>
    </row>
    <row r="2181" spans="1:7" ht="15.6" thickTop="1" thickBot="1" x14ac:dyDescent="0.35">
      <c r="A2181" s="27" t="s">
        <v>32</v>
      </c>
      <c r="B2181" s="39" t="s">
        <v>33</v>
      </c>
      <c r="C2181" s="40"/>
      <c r="D2181" s="40"/>
      <c r="E2181" s="41"/>
      <c r="F2181" s="30">
        <f>SUM(F2179+F2180)</f>
        <v>1347.7894872750001</v>
      </c>
      <c r="G2181" s="31">
        <f>SUM(G2176,G2178,G2180)</f>
        <v>1</v>
      </c>
    </row>
    <row r="2182" spans="1:7" ht="15.6" thickTop="1" thickBot="1" x14ac:dyDescent="0.35"/>
    <row r="2183" spans="1:7" ht="30" thickTop="1" thickBot="1" x14ac:dyDescent="0.35">
      <c r="A2183" s="7" t="s">
        <v>15</v>
      </c>
      <c r="B2183" s="8" t="s">
        <v>16</v>
      </c>
      <c r="C2183" s="9" t="s">
        <v>17</v>
      </c>
      <c r="D2183" s="10" t="s">
        <v>18</v>
      </c>
      <c r="E2183" s="11"/>
      <c r="F2183" s="11"/>
      <c r="G2183" s="11"/>
    </row>
    <row r="2184" spans="1:7" ht="15" thickTop="1" x14ac:dyDescent="0.3">
      <c r="A2184" s="33" t="s">
        <v>309</v>
      </c>
      <c r="B2184" s="4" t="s">
        <v>12</v>
      </c>
      <c r="C2184" s="13"/>
      <c r="D2184" s="13"/>
      <c r="E2184" s="14"/>
      <c r="F2184" s="11"/>
      <c r="G2184" s="11"/>
    </row>
    <row r="2185" spans="1:7" ht="72.599999999999994" thickBot="1" x14ac:dyDescent="0.35">
      <c r="A2185" s="35" t="s">
        <v>310</v>
      </c>
      <c r="B2185" s="1" t="s">
        <v>71</v>
      </c>
      <c r="C2185" s="16" t="s">
        <v>34</v>
      </c>
      <c r="D2185" s="16">
        <v>1</v>
      </c>
      <c r="E2185" s="14"/>
      <c r="F2185" s="11"/>
      <c r="G2185" s="11"/>
    </row>
    <row r="2186" spans="1:7" ht="30" thickTop="1" thickBot="1" x14ac:dyDescent="0.35">
      <c r="A2186" s="7" t="s">
        <v>19</v>
      </c>
      <c r="B2186" s="8" t="s">
        <v>20</v>
      </c>
      <c r="C2186" s="8" t="s">
        <v>17</v>
      </c>
      <c r="D2186" s="8" t="s">
        <v>21</v>
      </c>
      <c r="E2186" s="8" t="s">
        <v>22</v>
      </c>
      <c r="F2186" s="8" t="s">
        <v>23</v>
      </c>
      <c r="G2186" s="10" t="s">
        <v>24</v>
      </c>
    </row>
    <row r="2187" spans="1:7" ht="15" thickTop="1" x14ac:dyDescent="0.3">
      <c r="A2187" s="11"/>
      <c r="B2187" s="17" t="s">
        <v>25</v>
      </c>
      <c r="C2187" s="18"/>
      <c r="D2187" s="18"/>
      <c r="E2187" s="18"/>
      <c r="F2187" s="18"/>
      <c r="G2187" s="19"/>
    </row>
    <row r="2188" spans="1:7" ht="29.4" thickBot="1" x14ac:dyDescent="0.35">
      <c r="A2188" s="20" t="s">
        <v>26</v>
      </c>
      <c r="B2188" s="21" t="s">
        <v>37</v>
      </c>
      <c r="C2188" s="21" t="s">
        <v>27</v>
      </c>
      <c r="D2188" s="21">
        <v>13.529</v>
      </c>
      <c r="E2188" s="22">
        <v>23.43</v>
      </c>
      <c r="F2188" s="23">
        <f>PRODUCT(D2188:E2188)</f>
        <v>316.98446999999999</v>
      </c>
      <c r="G2188" s="19"/>
    </row>
    <row r="2189" spans="1:7" ht="15.6" thickTop="1" thickBot="1" x14ac:dyDescent="0.35">
      <c r="A2189" s="24">
        <v>1</v>
      </c>
      <c r="B2189" s="39" t="s">
        <v>28</v>
      </c>
      <c r="C2189" s="40"/>
      <c r="D2189" s="40"/>
      <c r="E2189" s="41"/>
      <c r="F2189" s="25">
        <f>SUM(F2188:F2188)</f>
        <v>316.98446999999999</v>
      </c>
      <c r="G2189" s="26">
        <f>SUM(F2189/F2193)</f>
        <v>0.86956521739130443</v>
      </c>
    </row>
    <row r="2190" spans="1:7" ht="15.6" thickTop="1" thickBot="1" x14ac:dyDescent="0.35">
      <c r="A2190" s="27" t="s">
        <v>29</v>
      </c>
      <c r="B2190" s="39" t="s">
        <v>35</v>
      </c>
      <c r="C2190" s="40"/>
      <c r="D2190" s="40"/>
      <c r="E2190" s="41"/>
      <c r="F2190" s="28">
        <f>SUM(F2189)</f>
        <v>316.98446999999999</v>
      </c>
      <c r="G2190" s="2"/>
    </row>
    <row r="2191" spans="1:7" ht="15.6" thickTop="1" thickBot="1" x14ac:dyDescent="0.35">
      <c r="A2191" s="29">
        <v>2</v>
      </c>
      <c r="B2191" s="42" t="s">
        <v>30</v>
      </c>
      <c r="C2191" s="43"/>
      <c r="D2191" s="43"/>
      <c r="E2191" s="44"/>
      <c r="F2191" s="28">
        <f>SUM(F2190)*15%</f>
        <v>47.547670499999995</v>
      </c>
      <c r="G2191" s="26">
        <f>SUM(F2191/F2193)</f>
        <v>0.13043478260869565</v>
      </c>
    </row>
    <row r="2192" spans="1:7" ht="15.6" thickTop="1" thickBot="1" x14ac:dyDescent="0.35">
      <c r="A2192" s="27" t="s">
        <v>31</v>
      </c>
      <c r="B2192" s="39" t="s">
        <v>36</v>
      </c>
      <c r="C2192" s="40"/>
      <c r="D2192" s="40"/>
      <c r="E2192" s="41"/>
      <c r="F2192" s="30">
        <f>SUM(F2190:F2191)</f>
        <v>364.53214049999997</v>
      </c>
      <c r="G2192" s="14"/>
    </row>
    <row r="2193" spans="1:9" ht="15.6" thickTop="1" thickBot="1" x14ac:dyDescent="0.35">
      <c r="A2193" s="27" t="s">
        <v>32</v>
      </c>
      <c r="B2193" s="39" t="s">
        <v>33</v>
      </c>
      <c r="C2193" s="40"/>
      <c r="D2193" s="40"/>
      <c r="E2193" s="41"/>
      <c r="F2193" s="30">
        <f>SUM(F2192)</f>
        <v>364.53214049999997</v>
      </c>
      <c r="G2193" s="31">
        <f>SUM(G2189,G2191)</f>
        <v>1</v>
      </c>
      <c r="I2193" s="38"/>
    </row>
    <row r="2194" spans="1:9" ht="15.6" thickTop="1" thickBot="1" x14ac:dyDescent="0.35"/>
    <row r="2195" spans="1:9" ht="30" thickTop="1" thickBot="1" x14ac:dyDescent="0.35">
      <c r="A2195" s="7" t="s">
        <v>15</v>
      </c>
      <c r="B2195" s="8" t="s">
        <v>16</v>
      </c>
      <c r="C2195" s="9" t="s">
        <v>17</v>
      </c>
      <c r="D2195" s="10" t="s">
        <v>18</v>
      </c>
      <c r="E2195" s="11"/>
      <c r="F2195" s="11"/>
      <c r="G2195" s="11"/>
    </row>
    <row r="2196" spans="1:9" ht="15" thickTop="1" x14ac:dyDescent="0.3">
      <c r="A2196" s="33" t="s">
        <v>309</v>
      </c>
      <c r="B2196" s="4" t="s">
        <v>12</v>
      </c>
      <c r="C2196" s="13"/>
      <c r="D2196" s="13"/>
      <c r="E2196" s="14"/>
      <c r="F2196" s="11"/>
      <c r="G2196" s="11"/>
    </row>
    <row r="2197" spans="1:9" ht="72.599999999999994" thickBot="1" x14ac:dyDescent="0.35">
      <c r="A2197" s="35" t="s">
        <v>311</v>
      </c>
      <c r="B2197" s="1" t="s">
        <v>72</v>
      </c>
      <c r="C2197" s="16" t="s">
        <v>34</v>
      </c>
      <c r="D2197" s="16">
        <v>1</v>
      </c>
      <c r="E2197" s="14"/>
      <c r="F2197" s="11"/>
      <c r="G2197" s="11"/>
    </row>
    <row r="2198" spans="1:9" ht="30" thickTop="1" thickBot="1" x14ac:dyDescent="0.35">
      <c r="A2198" s="7" t="s">
        <v>19</v>
      </c>
      <c r="B2198" s="8" t="s">
        <v>20</v>
      </c>
      <c r="C2198" s="8" t="s">
        <v>17</v>
      </c>
      <c r="D2198" s="8" t="s">
        <v>21</v>
      </c>
      <c r="E2198" s="8" t="s">
        <v>22</v>
      </c>
      <c r="F2198" s="8" t="s">
        <v>23</v>
      </c>
      <c r="G2198" s="10" t="s">
        <v>24</v>
      </c>
    </row>
    <row r="2199" spans="1:9" ht="15" thickTop="1" x14ac:dyDescent="0.3">
      <c r="A2199" s="11"/>
      <c r="B2199" s="17" t="s">
        <v>25</v>
      </c>
      <c r="C2199" s="18"/>
      <c r="D2199" s="18"/>
      <c r="E2199" s="18"/>
      <c r="F2199" s="18"/>
      <c r="G2199" s="19"/>
    </row>
    <row r="2200" spans="1:9" ht="29.4" thickBot="1" x14ac:dyDescent="0.35">
      <c r="A2200" s="20" t="s">
        <v>26</v>
      </c>
      <c r="B2200" s="21" t="s">
        <v>37</v>
      </c>
      <c r="C2200" s="21" t="s">
        <v>27</v>
      </c>
      <c r="D2200" s="21">
        <v>13.529</v>
      </c>
      <c r="E2200" s="22">
        <v>23.43</v>
      </c>
      <c r="F2200" s="23">
        <f>PRODUCT(D2200:E2200)</f>
        <v>316.98446999999999</v>
      </c>
      <c r="G2200" s="19"/>
    </row>
    <row r="2201" spans="1:9" ht="15.6" thickTop="1" thickBot="1" x14ac:dyDescent="0.35">
      <c r="A2201" s="24">
        <v>1</v>
      </c>
      <c r="B2201" s="39" t="s">
        <v>28</v>
      </c>
      <c r="C2201" s="40"/>
      <c r="D2201" s="40"/>
      <c r="E2201" s="41"/>
      <c r="F2201" s="25">
        <f>SUM(F2200:F2200)</f>
        <v>316.98446999999999</v>
      </c>
      <c r="G2201" s="26">
        <f>SUM(F2201/F2206)</f>
        <v>0.82815734989648027</v>
      </c>
    </row>
    <row r="2202" spans="1:9" ht="15.6" thickTop="1" thickBot="1" x14ac:dyDescent="0.35">
      <c r="A2202" s="27" t="s">
        <v>29</v>
      </c>
      <c r="B2202" s="39" t="s">
        <v>35</v>
      </c>
      <c r="C2202" s="40"/>
      <c r="D2202" s="40"/>
      <c r="E2202" s="41"/>
      <c r="F2202" s="28">
        <f>SUM(F2201)</f>
        <v>316.98446999999999</v>
      </c>
      <c r="G2202" s="2"/>
    </row>
    <row r="2203" spans="1:9" ht="15.6" thickTop="1" thickBot="1" x14ac:dyDescent="0.35">
      <c r="A2203" s="29">
        <v>2</v>
      </c>
      <c r="B2203" s="42" t="s">
        <v>30</v>
      </c>
      <c r="C2203" s="43"/>
      <c r="D2203" s="43"/>
      <c r="E2203" s="44"/>
      <c r="F2203" s="28">
        <f>SUM(F2202)*15%</f>
        <v>47.547670499999995</v>
      </c>
      <c r="G2203" s="26">
        <f>SUM(F2203/F2206)</f>
        <v>0.12422360248447203</v>
      </c>
    </row>
    <row r="2204" spans="1:9" ht="15.6" thickTop="1" thickBot="1" x14ac:dyDescent="0.35">
      <c r="A2204" s="27" t="s">
        <v>31</v>
      </c>
      <c r="B2204" s="39" t="s">
        <v>36</v>
      </c>
      <c r="C2204" s="40"/>
      <c r="D2204" s="40"/>
      <c r="E2204" s="41"/>
      <c r="F2204" s="30">
        <f>SUM(F2202:F2203)</f>
        <v>364.53214049999997</v>
      </c>
      <c r="G2204" s="14"/>
    </row>
    <row r="2205" spans="1:9" ht="15.6" thickTop="1" thickBot="1" x14ac:dyDescent="0.35">
      <c r="A2205" s="29">
        <v>3</v>
      </c>
      <c r="B2205" s="42" t="s">
        <v>70</v>
      </c>
      <c r="C2205" s="43"/>
      <c r="D2205" s="43"/>
      <c r="E2205" s="44"/>
      <c r="F2205" s="28">
        <f>SUM(F2204)*5%</f>
        <v>18.226607025</v>
      </c>
      <c r="G2205" s="26">
        <f>SUM(F2205/F2206)</f>
        <v>4.7619047619047623E-2</v>
      </c>
    </row>
    <row r="2206" spans="1:9" ht="15.6" thickTop="1" thickBot="1" x14ac:dyDescent="0.35">
      <c r="A2206" s="27" t="s">
        <v>32</v>
      </c>
      <c r="B2206" s="39" t="s">
        <v>33</v>
      </c>
      <c r="C2206" s="40"/>
      <c r="D2206" s="40"/>
      <c r="E2206" s="41"/>
      <c r="F2206" s="30">
        <f>SUM(F2204+F2205)</f>
        <v>382.75874752499999</v>
      </c>
      <c r="G2206" s="31">
        <f>SUM(G2201,G2203,G2205)</f>
        <v>1</v>
      </c>
    </row>
    <row r="2207" spans="1:9" ht="15.6" thickTop="1" thickBot="1" x14ac:dyDescent="0.35"/>
    <row r="2208" spans="1:9" ht="30" thickTop="1" thickBot="1" x14ac:dyDescent="0.35">
      <c r="A2208" s="7" t="s">
        <v>15</v>
      </c>
      <c r="B2208" s="8" t="s">
        <v>16</v>
      </c>
      <c r="C2208" s="9" t="s">
        <v>17</v>
      </c>
      <c r="D2208" s="10" t="s">
        <v>18</v>
      </c>
      <c r="E2208" s="11"/>
      <c r="F2208" s="11"/>
      <c r="G2208" s="11"/>
    </row>
    <row r="2209" spans="1:9" ht="15" thickTop="1" x14ac:dyDescent="0.3">
      <c r="A2209" s="33" t="s">
        <v>309</v>
      </c>
      <c r="B2209" s="4" t="s">
        <v>12</v>
      </c>
      <c r="C2209" s="13"/>
      <c r="D2209" s="13"/>
      <c r="E2209" s="14"/>
      <c r="F2209" s="11"/>
      <c r="G2209" s="11"/>
    </row>
    <row r="2210" spans="1:9" ht="72.599999999999994" thickBot="1" x14ac:dyDescent="0.35">
      <c r="A2210" s="35" t="s">
        <v>312</v>
      </c>
      <c r="B2210" s="1" t="s">
        <v>73</v>
      </c>
      <c r="C2210" s="16" t="s">
        <v>34</v>
      </c>
      <c r="D2210" s="16">
        <v>1</v>
      </c>
      <c r="E2210" s="14"/>
      <c r="F2210" s="11"/>
      <c r="G2210" s="11"/>
    </row>
    <row r="2211" spans="1:9" ht="30" thickTop="1" thickBot="1" x14ac:dyDescent="0.35">
      <c r="A2211" s="7" t="s">
        <v>19</v>
      </c>
      <c r="B2211" s="8" t="s">
        <v>20</v>
      </c>
      <c r="C2211" s="8" t="s">
        <v>17</v>
      </c>
      <c r="D2211" s="8" t="s">
        <v>21</v>
      </c>
      <c r="E2211" s="8" t="s">
        <v>22</v>
      </c>
      <c r="F2211" s="8" t="s">
        <v>23</v>
      </c>
      <c r="G2211" s="10" t="s">
        <v>24</v>
      </c>
    </row>
    <row r="2212" spans="1:9" ht="15" thickTop="1" x14ac:dyDescent="0.3">
      <c r="A2212" s="11"/>
      <c r="B2212" s="17" t="s">
        <v>25</v>
      </c>
      <c r="C2212" s="18"/>
      <c r="D2212" s="18"/>
      <c r="E2212" s="18"/>
      <c r="F2212" s="18"/>
      <c r="G2212" s="19"/>
    </row>
    <row r="2213" spans="1:9" ht="29.4" thickBot="1" x14ac:dyDescent="0.35">
      <c r="A2213" s="20" t="s">
        <v>26</v>
      </c>
      <c r="B2213" s="21" t="s">
        <v>37</v>
      </c>
      <c r="C2213" s="21" t="s">
        <v>27</v>
      </c>
      <c r="D2213" s="21">
        <v>15.879</v>
      </c>
      <c r="E2213" s="22">
        <v>23.43</v>
      </c>
      <c r="F2213" s="23">
        <f>PRODUCT(D2213:E2213)</f>
        <v>372.04496999999998</v>
      </c>
      <c r="G2213" s="19"/>
    </row>
    <row r="2214" spans="1:9" ht="15.6" thickTop="1" thickBot="1" x14ac:dyDescent="0.35">
      <c r="A2214" s="24">
        <v>1</v>
      </c>
      <c r="B2214" s="39" t="s">
        <v>28</v>
      </c>
      <c r="C2214" s="40"/>
      <c r="D2214" s="40"/>
      <c r="E2214" s="41"/>
      <c r="F2214" s="25">
        <f>SUM(F2213:F2213)</f>
        <v>372.04496999999998</v>
      </c>
      <c r="G2214" s="26">
        <f>SUM(F2214/F2218)</f>
        <v>0.86956521739130443</v>
      </c>
    </row>
    <row r="2215" spans="1:9" ht="15.6" thickTop="1" thickBot="1" x14ac:dyDescent="0.35">
      <c r="A2215" s="27" t="s">
        <v>29</v>
      </c>
      <c r="B2215" s="39" t="s">
        <v>35</v>
      </c>
      <c r="C2215" s="40"/>
      <c r="D2215" s="40"/>
      <c r="E2215" s="41"/>
      <c r="F2215" s="28">
        <f>SUM(F2214)</f>
        <v>372.04496999999998</v>
      </c>
      <c r="G2215" s="2"/>
    </row>
    <row r="2216" spans="1:9" ht="15.6" thickTop="1" thickBot="1" x14ac:dyDescent="0.35">
      <c r="A2216" s="29">
        <v>2</v>
      </c>
      <c r="B2216" s="42" t="s">
        <v>30</v>
      </c>
      <c r="C2216" s="43"/>
      <c r="D2216" s="43"/>
      <c r="E2216" s="44"/>
      <c r="F2216" s="28">
        <f>SUM(F2215)*15%</f>
        <v>55.806745499999998</v>
      </c>
      <c r="G2216" s="26">
        <f>SUM(F2216/F2218)</f>
        <v>0.13043478260869565</v>
      </c>
    </row>
    <row r="2217" spans="1:9" ht="15.6" thickTop="1" thickBot="1" x14ac:dyDescent="0.35">
      <c r="A2217" s="27" t="s">
        <v>31</v>
      </c>
      <c r="B2217" s="39" t="s">
        <v>36</v>
      </c>
      <c r="C2217" s="40"/>
      <c r="D2217" s="40"/>
      <c r="E2217" s="41"/>
      <c r="F2217" s="30">
        <f>SUM(F2215:F2216)</f>
        <v>427.85171549999995</v>
      </c>
      <c r="G2217" s="14"/>
    </row>
    <row r="2218" spans="1:9" ht="15.6" thickTop="1" thickBot="1" x14ac:dyDescent="0.35">
      <c r="A2218" s="27" t="s">
        <v>32</v>
      </c>
      <c r="B2218" s="39" t="s">
        <v>33</v>
      </c>
      <c r="C2218" s="40"/>
      <c r="D2218" s="40"/>
      <c r="E2218" s="41"/>
      <c r="F2218" s="30">
        <f>SUM(F2217)</f>
        <v>427.85171549999995</v>
      </c>
      <c r="G2218" s="31">
        <f>SUM(G2214,G2216)</f>
        <v>1</v>
      </c>
      <c r="I2218" s="38"/>
    </row>
    <row r="2219" spans="1:9" ht="15.6" thickTop="1" thickBot="1" x14ac:dyDescent="0.35"/>
    <row r="2220" spans="1:9" ht="30" thickTop="1" thickBot="1" x14ac:dyDescent="0.35">
      <c r="A2220" s="7" t="s">
        <v>15</v>
      </c>
      <c r="B2220" s="8" t="s">
        <v>16</v>
      </c>
      <c r="C2220" s="9" t="s">
        <v>17</v>
      </c>
      <c r="D2220" s="10" t="s">
        <v>18</v>
      </c>
      <c r="E2220" s="11"/>
      <c r="F2220" s="11"/>
      <c r="G2220" s="11"/>
    </row>
    <row r="2221" spans="1:9" ht="15" thickTop="1" x14ac:dyDescent="0.3">
      <c r="A2221" s="33" t="s">
        <v>309</v>
      </c>
      <c r="B2221" s="4" t="s">
        <v>12</v>
      </c>
      <c r="C2221" s="13"/>
      <c r="D2221" s="13"/>
      <c r="E2221" s="14"/>
      <c r="F2221" s="11"/>
      <c r="G2221" s="11"/>
    </row>
    <row r="2222" spans="1:9" ht="72.599999999999994" thickBot="1" x14ac:dyDescent="0.35">
      <c r="A2222" s="35" t="s">
        <v>313</v>
      </c>
      <c r="B2222" s="1" t="s">
        <v>74</v>
      </c>
      <c r="C2222" s="16" t="s">
        <v>34</v>
      </c>
      <c r="D2222" s="16">
        <v>1</v>
      </c>
      <c r="E2222" s="14"/>
      <c r="F2222" s="11"/>
      <c r="G2222" s="11"/>
    </row>
    <row r="2223" spans="1:9" ht="30" thickTop="1" thickBot="1" x14ac:dyDescent="0.35">
      <c r="A2223" s="7" t="s">
        <v>19</v>
      </c>
      <c r="B2223" s="8" t="s">
        <v>20</v>
      </c>
      <c r="C2223" s="8" t="s">
        <v>17</v>
      </c>
      <c r="D2223" s="8" t="s">
        <v>21</v>
      </c>
      <c r="E2223" s="8" t="s">
        <v>22</v>
      </c>
      <c r="F2223" s="8" t="s">
        <v>23</v>
      </c>
      <c r="G2223" s="10" t="s">
        <v>24</v>
      </c>
    </row>
    <row r="2224" spans="1:9" ht="15" thickTop="1" x14ac:dyDescent="0.3">
      <c r="A2224" s="11"/>
      <c r="B2224" s="17" t="s">
        <v>25</v>
      </c>
      <c r="C2224" s="18"/>
      <c r="D2224" s="18"/>
      <c r="E2224" s="18"/>
      <c r="F2224" s="18"/>
      <c r="G2224" s="19"/>
    </row>
    <row r="2225" spans="1:7" ht="29.4" thickBot="1" x14ac:dyDescent="0.35">
      <c r="A2225" s="20" t="s">
        <v>26</v>
      </c>
      <c r="B2225" s="21" t="s">
        <v>37</v>
      </c>
      <c r="C2225" s="21" t="s">
        <v>27</v>
      </c>
      <c r="D2225" s="21">
        <v>15.879</v>
      </c>
      <c r="E2225" s="22">
        <v>23.43</v>
      </c>
      <c r="F2225" s="23">
        <f>PRODUCT(D2225:E2225)</f>
        <v>372.04496999999998</v>
      </c>
      <c r="G2225" s="19"/>
    </row>
    <row r="2226" spans="1:7" ht="15.6" thickTop="1" thickBot="1" x14ac:dyDescent="0.35">
      <c r="A2226" s="24">
        <v>1</v>
      </c>
      <c r="B2226" s="39" t="s">
        <v>28</v>
      </c>
      <c r="C2226" s="40"/>
      <c r="D2226" s="40"/>
      <c r="E2226" s="41"/>
      <c r="F2226" s="25">
        <f>SUM(F2225:F2225)</f>
        <v>372.04496999999998</v>
      </c>
      <c r="G2226" s="26">
        <f>SUM(F2226/F2231)</f>
        <v>0.82815734989648038</v>
      </c>
    </row>
    <row r="2227" spans="1:7" ht="15.6" thickTop="1" thickBot="1" x14ac:dyDescent="0.35">
      <c r="A2227" s="27" t="s">
        <v>29</v>
      </c>
      <c r="B2227" s="39" t="s">
        <v>35</v>
      </c>
      <c r="C2227" s="40"/>
      <c r="D2227" s="40"/>
      <c r="E2227" s="41"/>
      <c r="F2227" s="28">
        <f>SUM(F2226)</f>
        <v>372.04496999999998</v>
      </c>
      <c r="G2227" s="2"/>
    </row>
    <row r="2228" spans="1:7" ht="15.6" thickTop="1" thickBot="1" x14ac:dyDescent="0.35">
      <c r="A2228" s="29">
        <v>2</v>
      </c>
      <c r="B2228" s="42" t="s">
        <v>30</v>
      </c>
      <c r="C2228" s="43"/>
      <c r="D2228" s="43"/>
      <c r="E2228" s="44"/>
      <c r="F2228" s="28">
        <f>SUM(F2227)*15%</f>
        <v>55.806745499999998</v>
      </c>
      <c r="G2228" s="26">
        <f>SUM(F2228/F2231)</f>
        <v>0.12422360248447206</v>
      </c>
    </row>
    <row r="2229" spans="1:7" ht="15.6" thickTop="1" thickBot="1" x14ac:dyDescent="0.35">
      <c r="A2229" s="27" t="s">
        <v>31</v>
      </c>
      <c r="B2229" s="39" t="s">
        <v>36</v>
      </c>
      <c r="C2229" s="40"/>
      <c r="D2229" s="40"/>
      <c r="E2229" s="41"/>
      <c r="F2229" s="30">
        <f>SUM(F2227:F2228)</f>
        <v>427.85171549999995</v>
      </c>
      <c r="G2229" s="14"/>
    </row>
    <row r="2230" spans="1:7" ht="15.6" thickTop="1" thickBot="1" x14ac:dyDescent="0.35">
      <c r="A2230" s="29">
        <v>3</v>
      </c>
      <c r="B2230" s="42" t="s">
        <v>70</v>
      </c>
      <c r="C2230" s="43"/>
      <c r="D2230" s="43"/>
      <c r="E2230" s="44"/>
      <c r="F2230" s="28">
        <f>SUM(F2229)*5%</f>
        <v>21.392585775000001</v>
      </c>
      <c r="G2230" s="26">
        <f>SUM(F2230/F2231)</f>
        <v>4.7619047619047623E-2</v>
      </c>
    </row>
    <row r="2231" spans="1:7" ht="15.6" thickTop="1" thickBot="1" x14ac:dyDescent="0.35">
      <c r="A2231" s="27" t="s">
        <v>32</v>
      </c>
      <c r="B2231" s="39" t="s">
        <v>33</v>
      </c>
      <c r="C2231" s="40"/>
      <c r="D2231" s="40"/>
      <c r="E2231" s="41"/>
      <c r="F2231" s="30">
        <f>SUM(F2229+F2230)</f>
        <v>449.24430127499994</v>
      </c>
      <c r="G2231" s="31">
        <f>SUM(G2226,G2228,G2230)</f>
        <v>1</v>
      </c>
    </row>
    <row r="2232" spans="1:7" ht="15.6" thickTop="1" thickBot="1" x14ac:dyDescent="0.35"/>
    <row r="2233" spans="1:7" ht="30" thickTop="1" thickBot="1" x14ac:dyDescent="0.35">
      <c r="A2233" s="7" t="s">
        <v>15</v>
      </c>
      <c r="B2233" s="8" t="s">
        <v>16</v>
      </c>
      <c r="C2233" s="9" t="s">
        <v>17</v>
      </c>
      <c r="D2233" s="10" t="s">
        <v>18</v>
      </c>
      <c r="E2233" s="11"/>
      <c r="F2233" s="11"/>
      <c r="G2233" s="11"/>
    </row>
    <row r="2234" spans="1:7" ht="29.4" thickTop="1" x14ac:dyDescent="0.3">
      <c r="A2234" s="33" t="s">
        <v>314</v>
      </c>
      <c r="B2234" s="4" t="s">
        <v>64</v>
      </c>
      <c r="C2234" s="13"/>
      <c r="D2234" s="13"/>
      <c r="E2234" s="14"/>
      <c r="F2234" s="11"/>
      <c r="G2234" s="11"/>
    </row>
    <row r="2235" spans="1:7" ht="72.599999999999994" thickBot="1" x14ac:dyDescent="0.35">
      <c r="A2235" s="35" t="s">
        <v>315</v>
      </c>
      <c r="B2235" s="1" t="s">
        <v>71</v>
      </c>
      <c r="C2235" s="16" t="s">
        <v>34</v>
      </c>
      <c r="D2235" s="16">
        <v>1</v>
      </c>
      <c r="E2235" s="14"/>
      <c r="F2235" s="11"/>
      <c r="G2235" s="11"/>
    </row>
    <row r="2236" spans="1:7" ht="30" thickTop="1" thickBot="1" x14ac:dyDescent="0.35">
      <c r="A2236" s="7" t="s">
        <v>19</v>
      </c>
      <c r="B2236" s="8" t="s">
        <v>20</v>
      </c>
      <c r="C2236" s="8" t="s">
        <v>17</v>
      </c>
      <c r="D2236" s="8" t="s">
        <v>21</v>
      </c>
      <c r="E2236" s="8" t="s">
        <v>22</v>
      </c>
      <c r="F2236" s="8" t="s">
        <v>23</v>
      </c>
      <c r="G2236" s="10" t="s">
        <v>24</v>
      </c>
    </row>
    <row r="2237" spans="1:7" ht="15" thickTop="1" x14ac:dyDescent="0.3">
      <c r="A2237" s="11"/>
      <c r="B2237" s="17" t="s">
        <v>25</v>
      </c>
      <c r="C2237" s="18"/>
      <c r="D2237" s="18"/>
      <c r="E2237" s="18"/>
      <c r="F2237" s="18"/>
      <c r="G2237" s="19"/>
    </row>
    <row r="2238" spans="1:7" ht="29.4" thickBot="1" x14ac:dyDescent="0.35">
      <c r="A2238" s="20" t="s">
        <v>26</v>
      </c>
      <c r="B2238" s="21" t="s">
        <v>37</v>
      </c>
      <c r="C2238" s="21" t="s">
        <v>27</v>
      </c>
      <c r="D2238" s="21">
        <v>12.394</v>
      </c>
      <c r="E2238" s="22">
        <v>23.43</v>
      </c>
      <c r="F2238" s="23">
        <f>PRODUCT(D2238:E2238)</f>
        <v>290.39141999999998</v>
      </c>
      <c r="G2238" s="19"/>
    </row>
    <row r="2239" spans="1:7" ht="15.6" thickTop="1" thickBot="1" x14ac:dyDescent="0.35">
      <c r="A2239" s="24">
        <v>1</v>
      </c>
      <c r="B2239" s="39" t="s">
        <v>28</v>
      </c>
      <c r="C2239" s="40"/>
      <c r="D2239" s="40"/>
      <c r="E2239" s="41"/>
      <c r="F2239" s="25">
        <f>SUM(F2238:F2238)</f>
        <v>290.39141999999998</v>
      </c>
      <c r="G2239" s="26">
        <f>SUM(F2239/F2243)</f>
        <v>0.86956521739130432</v>
      </c>
    </row>
    <row r="2240" spans="1:7" ht="15.6" thickTop="1" thickBot="1" x14ac:dyDescent="0.35">
      <c r="A2240" s="27" t="s">
        <v>29</v>
      </c>
      <c r="B2240" s="39" t="s">
        <v>35</v>
      </c>
      <c r="C2240" s="40"/>
      <c r="D2240" s="40"/>
      <c r="E2240" s="41"/>
      <c r="F2240" s="28">
        <f>SUM(F2239)</f>
        <v>290.39141999999998</v>
      </c>
      <c r="G2240" s="2"/>
    </row>
    <row r="2241" spans="1:9" ht="15.6" thickTop="1" thickBot="1" x14ac:dyDescent="0.35">
      <c r="A2241" s="29">
        <v>2</v>
      </c>
      <c r="B2241" s="42" t="s">
        <v>30</v>
      </c>
      <c r="C2241" s="43"/>
      <c r="D2241" s="43"/>
      <c r="E2241" s="44"/>
      <c r="F2241" s="28">
        <f>SUM(F2240)*15%</f>
        <v>43.558712999999997</v>
      </c>
      <c r="G2241" s="26">
        <f>SUM(F2241/F2243)</f>
        <v>0.13043478260869565</v>
      </c>
    </row>
    <row r="2242" spans="1:9" ht="15.6" thickTop="1" thickBot="1" x14ac:dyDescent="0.35">
      <c r="A2242" s="27" t="s">
        <v>31</v>
      </c>
      <c r="B2242" s="39" t="s">
        <v>36</v>
      </c>
      <c r="C2242" s="40"/>
      <c r="D2242" s="40"/>
      <c r="E2242" s="41"/>
      <c r="F2242" s="30">
        <f>SUM(F2240:F2241)</f>
        <v>333.95013299999999</v>
      </c>
      <c r="G2242" s="14"/>
    </row>
    <row r="2243" spans="1:9" ht="15.6" thickTop="1" thickBot="1" x14ac:dyDescent="0.35">
      <c r="A2243" s="27" t="s">
        <v>32</v>
      </c>
      <c r="B2243" s="39" t="s">
        <v>33</v>
      </c>
      <c r="C2243" s="40"/>
      <c r="D2243" s="40"/>
      <c r="E2243" s="41"/>
      <c r="F2243" s="30">
        <f>SUM(F2242)</f>
        <v>333.95013299999999</v>
      </c>
      <c r="G2243" s="31">
        <f>SUM(G2239,G2241)</f>
        <v>1</v>
      </c>
      <c r="I2243" s="38"/>
    </row>
    <row r="2244" spans="1:9" ht="15.6" thickTop="1" thickBot="1" x14ac:dyDescent="0.35"/>
    <row r="2245" spans="1:9" ht="30" thickTop="1" thickBot="1" x14ac:dyDescent="0.35">
      <c r="A2245" s="7" t="s">
        <v>15</v>
      </c>
      <c r="B2245" s="8" t="s">
        <v>16</v>
      </c>
      <c r="C2245" s="9" t="s">
        <v>17</v>
      </c>
      <c r="D2245" s="10" t="s">
        <v>18</v>
      </c>
      <c r="E2245" s="11"/>
      <c r="F2245" s="11"/>
      <c r="G2245" s="11"/>
    </row>
    <row r="2246" spans="1:9" ht="29.4" thickTop="1" x14ac:dyDescent="0.3">
      <c r="A2246" s="33" t="s">
        <v>314</v>
      </c>
      <c r="B2246" s="4" t="s">
        <v>64</v>
      </c>
      <c r="C2246" s="13"/>
      <c r="D2246" s="13"/>
      <c r="E2246" s="14"/>
      <c r="F2246" s="11"/>
      <c r="G2246" s="11"/>
    </row>
    <row r="2247" spans="1:9" ht="72.599999999999994" thickBot="1" x14ac:dyDescent="0.35">
      <c r="A2247" s="35" t="s">
        <v>316</v>
      </c>
      <c r="B2247" s="1" t="s">
        <v>72</v>
      </c>
      <c r="C2247" s="16" t="s">
        <v>34</v>
      </c>
      <c r="D2247" s="16">
        <v>1</v>
      </c>
      <c r="E2247" s="14"/>
      <c r="F2247" s="11"/>
      <c r="G2247" s="11"/>
    </row>
    <row r="2248" spans="1:9" ht="30" thickTop="1" thickBot="1" x14ac:dyDescent="0.35">
      <c r="A2248" s="7" t="s">
        <v>19</v>
      </c>
      <c r="B2248" s="8" t="s">
        <v>20</v>
      </c>
      <c r="C2248" s="8" t="s">
        <v>17</v>
      </c>
      <c r="D2248" s="8" t="s">
        <v>21</v>
      </c>
      <c r="E2248" s="8" t="s">
        <v>22</v>
      </c>
      <c r="F2248" s="8" t="s">
        <v>23</v>
      </c>
      <c r="G2248" s="10" t="s">
        <v>24</v>
      </c>
    </row>
    <row r="2249" spans="1:9" ht="15" thickTop="1" x14ac:dyDescent="0.3">
      <c r="A2249" s="11"/>
      <c r="B2249" s="17" t="s">
        <v>25</v>
      </c>
      <c r="C2249" s="18"/>
      <c r="D2249" s="18"/>
      <c r="E2249" s="18"/>
      <c r="F2249" s="18"/>
      <c r="G2249" s="19"/>
    </row>
    <row r="2250" spans="1:9" ht="29.4" thickBot="1" x14ac:dyDescent="0.35">
      <c r="A2250" s="20" t="s">
        <v>26</v>
      </c>
      <c r="B2250" s="21" t="s">
        <v>37</v>
      </c>
      <c r="C2250" s="21" t="s">
        <v>27</v>
      </c>
      <c r="D2250" s="21">
        <v>12.394</v>
      </c>
      <c r="E2250" s="22">
        <v>23.43</v>
      </c>
      <c r="F2250" s="23">
        <f>PRODUCT(D2250:E2250)</f>
        <v>290.39141999999998</v>
      </c>
      <c r="G2250" s="19"/>
    </row>
    <row r="2251" spans="1:9" ht="15.6" thickTop="1" thickBot="1" x14ac:dyDescent="0.35">
      <c r="A2251" s="24">
        <v>1</v>
      </c>
      <c r="B2251" s="39" t="s">
        <v>28</v>
      </c>
      <c r="C2251" s="40"/>
      <c r="D2251" s="40"/>
      <c r="E2251" s="41"/>
      <c r="F2251" s="25">
        <f>SUM(F2250:F2250)</f>
        <v>290.39141999999998</v>
      </c>
      <c r="G2251" s="26">
        <f>SUM(F2251/F2256)</f>
        <v>0.82815734989648038</v>
      </c>
    </row>
    <row r="2252" spans="1:9" ht="15.6" thickTop="1" thickBot="1" x14ac:dyDescent="0.35">
      <c r="A2252" s="27" t="s">
        <v>29</v>
      </c>
      <c r="B2252" s="39" t="s">
        <v>35</v>
      </c>
      <c r="C2252" s="40"/>
      <c r="D2252" s="40"/>
      <c r="E2252" s="41"/>
      <c r="F2252" s="28">
        <f>SUM(F2251)</f>
        <v>290.39141999999998</v>
      </c>
      <c r="G2252" s="2"/>
    </row>
    <row r="2253" spans="1:9" ht="15.6" thickTop="1" thickBot="1" x14ac:dyDescent="0.35">
      <c r="A2253" s="29">
        <v>2</v>
      </c>
      <c r="B2253" s="42" t="s">
        <v>30</v>
      </c>
      <c r="C2253" s="43"/>
      <c r="D2253" s="43"/>
      <c r="E2253" s="44"/>
      <c r="F2253" s="28">
        <f>SUM(F2252)*15%</f>
        <v>43.558712999999997</v>
      </c>
      <c r="G2253" s="26">
        <f>SUM(F2253/F2256)</f>
        <v>0.12422360248447205</v>
      </c>
    </row>
    <row r="2254" spans="1:9" ht="15.6" thickTop="1" thickBot="1" x14ac:dyDescent="0.35">
      <c r="A2254" s="27" t="s">
        <v>31</v>
      </c>
      <c r="B2254" s="39" t="s">
        <v>36</v>
      </c>
      <c r="C2254" s="40"/>
      <c r="D2254" s="40"/>
      <c r="E2254" s="41"/>
      <c r="F2254" s="30">
        <f>SUM(F2252:F2253)</f>
        <v>333.95013299999999</v>
      </c>
      <c r="G2254" s="14"/>
    </row>
    <row r="2255" spans="1:9" ht="15.6" thickTop="1" thickBot="1" x14ac:dyDescent="0.35">
      <c r="A2255" s="29">
        <v>3</v>
      </c>
      <c r="B2255" s="42" t="s">
        <v>70</v>
      </c>
      <c r="C2255" s="43"/>
      <c r="D2255" s="43"/>
      <c r="E2255" s="44"/>
      <c r="F2255" s="28">
        <f>SUM(F2254)*5%</f>
        <v>16.697506650000001</v>
      </c>
      <c r="G2255" s="26">
        <f>SUM(F2255/F2256)</f>
        <v>4.7619047619047623E-2</v>
      </c>
    </row>
    <row r="2256" spans="1:9" ht="15.6" thickTop="1" thickBot="1" x14ac:dyDescent="0.35">
      <c r="A2256" s="27" t="s">
        <v>32</v>
      </c>
      <c r="B2256" s="39" t="s">
        <v>33</v>
      </c>
      <c r="C2256" s="40"/>
      <c r="D2256" s="40"/>
      <c r="E2256" s="41"/>
      <c r="F2256" s="30">
        <f>SUM(F2254+F2255)</f>
        <v>350.64763964999997</v>
      </c>
      <c r="G2256" s="31">
        <f>SUM(G2251,G2253,G2255)</f>
        <v>1</v>
      </c>
    </row>
    <row r="2257" spans="1:9" ht="15.6" thickTop="1" thickBot="1" x14ac:dyDescent="0.35"/>
    <row r="2258" spans="1:9" ht="30" thickTop="1" thickBot="1" x14ac:dyDescent="0.35">
      <c r="A2258" s="7" t="s">
        <v>15</v>
      </c>
      <c r="B2258" s="8" t="s">
        <v>16</v>
      </c>
      <c r="C2258" s="9" t="s">
        <v>17</v>
      </c>
      <c r="D2258" s="10" t="s">
        <v>18</v>
      </c>
      <c r="E2258" s="11"/>
      <c r="F2258" s="11"/>
      <c r="G2258" s="11"/>
    </row>
    <row r="2259" spans="1:9" ht="29.4" thickTop="1" x14ac:dyDescent="0.3">
      <c r="A2259" s="33" t="s">
        <v>314</v>
      </c>
      <c r="B2259" s="4" t="s">
        <v>64</v>
      </c>
      <c r="C2259" s="13"/>
      <c r="D2259" s="13"/>
      <c r="E2259" s="14"/>
      <c r="F2259" s="11"/>
      <c r="G2259" s="11"/>
    </row>
    <row r="2260" spans="1:9" ht="72.599999999999994" thickBot="1" x14ac:dyDescent="0.35">
      <c r="A2260" s="35" t="s">
        <v>317</v>
      </c>
      <c r="B2260" s="1" t="s">
        <v>73</v>
      </c>
      <c r="C2260" s="16" t="s">
        <v>34</v>
      </c>
      <c r="D2260" s="16">
        <v>1</v>
      </c>
      <c r="E2260" s="14"/>
      <c r="F2260" s="11"/>
      <c r="G2260" s="11"/>
    </row>
    <row r="2261" spans="1:9" ht="30" thickTop="1" thickBot="1" x14ac:dyDescent="0.35">
      <c r="A2261" s="7" t="s">
        <v>19</v>
      </c>
      <c r="B2261" s="8" t="s">
        <v>20</v>
      </c>
      <c r="C2261" s="8" t="s">
        <v>17</v>
      </c>
      <c r="D2261" s="8" t="s">
        <v>21</v>
      </c>
      <c r="E2261" s="8" t="s">
        <v>22</v>
      </c>
      <c r="F2261" s="8" t="s">
        <v>23</v>
      </c>
      <c r="G2261" s="10" t="s">
        <v>24</v>
      </c>
    </row>
    <row r="2262" spans="1:9" ht="15" thickTop="1" x14ac:dyDescent="0.3">
      <c r="A2262" s="11"/>
      <c r="B2262" s="17" t="s">
        <v>25</v>
      </c>
      <c r="C2262" s="18"/>
      <c r="D2262" s="18"/>
      <c r="E2262" s="18"/>
      <c r="F2262" s="18"/>
      <c r="G2262" s="19"/>
    </row>
    <row r="2263" spans="1:9" ht="29.4" thickBot="1" x14ac:dyDescent="0.35">
      <c r="A2263" s="20" t="s">
        <v>26</v>
      </c>
      <c r="B2263" s="21" t="s">
        <v>37</v>
      </c>
      <c r="C2263" s="21" t="s">
        <v>27</v>
      </c>
      <c r="D2263" s="21">
        <v>14.548</v>
      </c>
      <c r="E2263" s="22">
        <v>23.43</v>
      </c>
      <c r="F2263" s="23">
        <f>PRODUCT(D2263:E2263)</f>
        <v>340.85964000000001</v>
      </c>
      <c r="G2263" s="19"/>
    </row>
    <row r="2264" spans="1:9" ht="15.6" thickTop="1" thickBot="1" x14ac:dyDescent="0.35">
      <c r="A2264" s="24">
        <v>1</v>
      </c>
      <c r="B2264" s="39" t="s">
        <v>28</v>
      </c>
      <c r="C2264" s="40"/>
      <c r="D2264" s="40"/>
      <c r="E2264" s="41"/>
      <c r="F2264" s="25">
        <f>SUM(F2263:F2263)</f>
        <v>340.85964000000001</v>
      </c>
      <c r="G2264" s="26">
        <f>SUM(F2264/F2268)</f>
        <v>0.86956521739130443</v>
      </c>
    </row>
    <row r="2265" spans="1:9" ht="15.6" thickTop="1" thickBot="1" x14ac:dyDescent="0.35">
      <c r="A2265" s="27" t="s">
        <v>29</v>
      </c>
      <c r="B2265" s="39" t="s">
        <v>35</v>
      </c>
      <c r="C2265" s="40"/>
      <c r="D2265" s="40"/>
      <c r="E2265" s="41"/>
      <c r="F2265" s="28">
        <f>SUM(F2264)</f>
        <v>340.85964000000001</v>
      </c>
      <c r="G2265" s="2"/>
    </row>
    <row r="2266" spans="1:9" ht="15.6" thickTop="1" thickBot="1" x14ac:dyDescent="0.35">
      <c r="A2266" s="29">
        <v>2</v>
      </c>
      <c r="B2266" s="42" t="s">
        <v>30</v>
      </c>
      <c r="C2266" s="43"/>
      <c r="D2266" s="43"/>
      <c r="E2266" s="44"/>
      <c r="F2266" s="28">
        <f>SUM(F2265)*15%</f>
        <v>51.128945999999999</v>
      </c>
      <c r="G2266" s="26">
        <f>SUM(F2266/F2268)</f>
        <v>0.13043478260869565</v>
      </c>
    </row>
    <row r="2267" spans="1:9" ht="15.6" thickTop="1" thickBot="1" x14ac:dyDescent="0.35">
      <c r="A2267" s="27" t="s">
        <v>31</v>
      </c>
      <c r="B2267" s="39" t="s">
        <v>36</v>
      </c>
      <c r="C2267" s="40"/>
      <c r="D2267" s="40"/>
      <c r="E2267" s="41"/>
      <c r="F2267" s="30">
        <f>SUM(F2265:F2266)</f>
        <v>391.988586</v>
      </c>
      <c r="G2267" s="14"/>
    </row>
    <row r="2268" spans="1:9" ht="15.6" thickTop="1" thickBot="1" x14ac:dyDescent="0.35">
      <c r="A2268" s="27" t="s">
        <v>32</v>
      </c>
      <c r="B2268" s="39" t="s">
        <v>33</v>
      </c>
      <c r="C2268" s="40"/>
      <c r="D2268" s="40"/>
      <c r="E2268" s="41"/>
      <c r="F2268" s="30">
        <f>SUM(F2267)</f>
        <v>391.988586</v>
      </c>
      <c r="G2268" s="31">
        <f>SUM(G2264,G2266)</f>
        <v>1</v>
      </c>
      <c r="I2268" s="38"/>
    </row>
    <row r="2269" spans="1:9" ht="15.6" thickTop="1" thickBot="1" x14ac:dyDescent="0.35"/>
    <row r="2270" spans="1:9" ht="30" thickTop="1" thickBot="1" x14ac:dyDescent="0.35">
      <c r="A2270" s="7" t="s">
        <v>15</v>
      </c>
      <c r="B2270" s="8" t="s">
        <v>16</v>
      </c>
      <c r="C2270" s="9" t="s">
        <v>17</v>
      </c>
      <c r="D2270" s="10" t="s">
        <v>18</v>
      </c>
      <c r="E2270" s="11"/>
      <c r="F2270" s="11"/>
      <c r="G2270" s="11"/>
    </row>
    <row r="2271" spans="1:9" ht="29.4" thickTop="1" x14ac:dyDescent="0.3">
      <c r="A2271" s="33" t="s">
        <v>314</v>
      </c>
      <c r="B2271" s="4" t="s">
        <v>64</v>
      </c>
      <c r="C2271" s="13"/>
      <c r="D2271" s="13"/>
      <c r="E2271" s="14"/>
      <c r="F2271" s="11"/>
      <c r="G2271" s="11"/>
    </row>
    <row r="2272" spans="1:9" ht="72.599999999999994" thickBot="1" x14ac:dyDescent="0.35">
      <c r="A2272" s="35" t="s">
        <v>318</v>
      </c>
      <c r="B2272" s="1" t="s">
        <v>74</v>
      </c>
      <c r="C2272" s="16" t="s">
        <v>34</v>
      </c>
      <c r="D2272" s="16">
        <v>1</v>
      </c>
      <c r="E2272" s="14"/>
      <c r="F2272" s="11"/>
      <c r="G2272" s="11"/>
    </row>
    <row r="2273" spans="1:7" ht="30" thickTop="1" thickBot="1" x14ac:dyDescent="0.35">
      <c r="A2273" s="7" t="s">
        <v>19</v>
      </c>
      <c r="B2273" s="8" t="s">
        <v>20</v>
      </c>
      <c r="C2273" s="8" t="s">
        <v>17</v>
      </c>
      <c r="D2273" s="8" t="s">
        <v>21</v>
      </c>
      <c r="E2273" s="8" t="s">
        <v>22</v>
      </c>
      <c r="F2273" s="8" t="s">
        <v>23</v>
      </c>
      <c r="G2273" s="10" t="s">
        <v>24</v>
      </c>
    </row>
    <row r="2274" spans="1:7" ht="15" thickTop="1" x14ac:dyDescent="0.3">
      <c r="A2274" s="11"/>
      <c r="B2274" s="17" t="s">
        <v>25</v>
      </c>
      <c r="C2274" s="18"/>
      <c r="D2274" s="18"/>
      <c r="E2274" s="18"/>
      <c r="F2274" s="18"/>
      <c r="G2274" s="19"/>
    </row>
    <row r="2275" spans="1:7" ht="29.4" thickBot="1" x14ac:dyDescent="0.35">
      <c r="A2275" s="20" t="s">
        <v>26</v>
      </c>
      <c r="B2275" s="21" t="s">
        <v>37</v>
      </c>
      <c r="C2275" s="21" t="s">
        <v>27</v>
      </c>
      <c r="D2275" s="21">
        <v>14.548</v>
      </c>
      <c r="E2275" s="22">
        <v>23.43</v>
      </c>
      <c r="F2275" s="23">
        <f>PRODUCT(D2275:E2275)</f>
        <v>340.85964000000001</v>
      </c>
      <c r="G2275" s="19"/>
    </row>
    <row r="2276" spans="1:7" ht="15.6" thickTop="1" thickBot="1" x14ac:dyDescent="0.35">
      <c r="A2276" s="24">
        <v>1</v>
      </c>
      <c r="B2276" s="39" t="s">
        <v>28</v>
      </c>
      <c r="C2276" s="40"/>
      <c r="D2276" s="40"/>
      <c r="E2276" s="41"/>
      <c r="F2276" s="25">
        <f>SUM(F2275:F2275)</f>
        <v>340.85964000000001</v>
      </c>
      <c r="G2276" s="26">
        <f>SUM(F2276/F2281)</f>
        <v>0.82815734989648038</v>
      </c>
    </row>
    <row r="2277" spans="1:7" ht="15.6" thickTop="1" thickBot="1" x14ac:dyDescent="0.35">
      <c r="A2277" s="27" t="s">
        <v>29</v>
      </c>
      <c r="B2277" s="39" t="s">
        <v>35</v>
      </c>
      <c r="C2277" s="40"/>
      <c r="D2277" s="40"/>
      <c r="E2277" s="41"/>
      <c r="F2277" s="28">
        <f>SUM(F2276)</f>
        <v>340.85964000000001</v>
      </c>
      <c r="G2277" s="2"/>
    </row>
    <row r="2278" spans="1:7" ht="15.6" thickTop="1" thickBot="1" x14ac:dyDescent="0.35">
      <c r="A2278" s="29">
        <v>2</v>
      </c>
      <c r="B2278" s="42" t="s">
        <v>30</v>
      </c>
      <c r="C2278" s="43"/>
      <c r="D2278" s="43"/>
      <c r="E2278" s="44"/>
      <c r="F2278" s="28">
        <f>SUM(F2277)*15%</f>
        <v>51.128945999999999</v>
      </c>
      <c r="G2278" s="26">
        <f>SUM(F2278/F2281)</f>
        <v>0.12422360248447205</v>
      </c>
    </row>
    <row r="2279" spans="1:7" ht="15.6" thickTop="1" thickBot="1" x14ac:dyDescent="0.35">
      <c r="A2279" s="27" t="s">
        <v>31</v>
      </c>
      <c r="B2279" s="39" t="s">
        <v>36</v>
      </c>
      <c r="C2279" s="40"/>
      <c r="D2279" s="40"/>
      <c r="E2279" s="41"/>
      <c r="F2279" s="30">
        <f>SUM(F2277:F2278)</f>
        <v>391.988586</v>
      </c>
      <c r="G2279" s="14"/>
    </row>
    <row r="2280" spans="1:7" ht="15.6" thickTop="1" thickBot="1" x14ac:dyDescent="0.35">
      <c r="A2280" s="29">
        <v>3</v>
      </c>
      <c r="B2280" s="42" t="s">
        <v>70</v>
      </c>
      <c r="C2280" s="43"/>
      <c r="D2280" s="43"/>
      <c r="E2280" s="44"/>
      <c r="F2280" s="28">
        <f>SUM(F2279)*5%</f>
        <v>19.599429300000001</v>
      </c>
      <c r="G2280" s="26">
        <f>SUM(F2280/F2281)</f>
        <v>4.7619047619047623E-2</v>
      </c>
    </row>
    <row r="2281" spans="1:7" ht="15.6" thickTop="1" thickBot="1" x14ac:dyDescent="0.35">
      <c r="A2281" s="27" t="s">
        <v>32</v>
      </c>
      <c r="B2281" s="39" t="s">
        <v>33</v>
      </c>
      <c r="C2281" s="40"/>
      <c r="D2281" s="40"/>
      <c r="E2281" s="41"/>
      <c r="F2281" s="30">
        <f>SUM(F2279+F2280)</f>
        <v>411.5880153</v>
      </c>
      <c r="G2281" s="31">
        <f>SUM(G2276,G2278,G2280)</f>
        <v>1</v>
      </c>
    </row>
    <row r="2282" spans="1:7" ht="15.6" thickTop="1" thickBot="1" x14ac:dyDescent="0.35"/>
    <row r="2283" spans="1:7" ht="30" thickTop="1" thickBot="1" x14ac:dyDescent="0.35">
      <c r="A2283" s="7" t="s">
        <v>15</v>
      </c>
      <c r="B2283" s="8" t="s">
        <v>16</v>
      </c>
      <c r="C2283" s="9" t="s">
        <v>17</v>
      </c>
      <c r="D2283" s="10" t="s">
        <v>18</v>
      </c>
      <c r="E2283" s="11"/>
      <c r="F2283" s="11"/>
      <c r="G2283" s="11"/>
    </row>
    <row r="2284" spans="1:7" ht="29.4" thickTop="1" x14ac:dyDescent="0.3">
      <c r="A2284" s="33" t="s">
        <v>319</v>
      </c>
      <c r="B2284" s="4" t="s">
        <v>13</v>
      </c>
      <c r="C2284" s="13"/>
      <c r="D2284" s="13"/>
      <c r="E2284" s="14"/>
      <c r="F2284" s="11"/>
      <c r="G2284" s="11"/>
    </row>
    <row r="2285" spans="1:7" ht="72.599999999999994" thickBot="1" x14ac:dyDescent="0.35">
      <c r="A2285" s="35" t="s">
        <v>320</v>
      </c>
      <c r="B2285" s="1" t="s">
        <v>71</v>
      </c>
      <c r="C2285" s="16" t="s">
        <v>34</v>
      </c>
      <c r="D2285" s="16">
        <v>1</v>
      </c>
      <c r="E2285" s="14"/>
      <c r="F2285" s="11"/>
      <c r="G2285" s="11"/>
    </row>
    <row r="2286" spans="1:7" ht="30" thickTop="1" thickBot="1" x14ac:dyDescent="0.35">
      <c r="A2286" s="7" t="s">
        <v>19</v>
      </c>
      <c r="B2286" s="8" t="s">
        <v>20</v>
      </c>
      <c r="C2286" s="8" t="s">
        <v>17</v>
      </c>
      <c r="D2286" s="8" t="s">
        <v>21</v>
      </c>
      <c r="E2286" s="8" t="s">
        <v>22</v>
      </c>
      <c r="F2286" s="8" t="s">
        <v>23</v>
      </c>
      <c r="G2286" s="10" t="s">
        <v>24</v>
      </c>
    </row>
    <row r="2287" spans="1:7" ht="15" thickTop="1" x14ac:dyDescent="0.3">
      <c r="A2287" s="11"/>
      <c r="B2287" s="17" t="s">
        <v>25</v>
      </c>
      <c r="C2287" s="18"/>
      <c r="D2287" s="18"/>
      <c r="E2287" s="18"/>
      <c r="F2287" s="18"/>
      <c r="G2287" s="19"/>
    </row>
    <row r="2288" spans="1:7" ht="29.4" thickBot="1" x14ac:dyDescent="0.35">
      <c r="A2288" s="20" t="s">
        <v>26</v>
      </c>
      <c r="B2288" s="21" t="s">
        <v>37</v>
      </c>
      <c r="C2288" s="21" t="s">
        <v>27</v>
      </c>
      <c r="D2288" s="21">
        <v>20.292999999999999</v>
      </c>
      <c r="E2288" s="22">
        <v>23.43</v>
      </c>
      <c r="F2288" s="23">
        <f>PRODUCT(D2288:E2288)</f>
        <v>475.46499</v>
      </c>
      <c r="G2288" s="19"/>
    </row>
    <row r="2289" spans="1:9" ht="15.6" thickTop="1" thickBot="1" x14ac:dyDescent="0.35">
      <c r="A2289" s="24">
        <v>1</v>
      </c>
      <c r="B2289" s="39" t="s">
        <v>28</v>
      </c>
      <c r="C2289" s="40"/>
      <c r="D2289" s="40"/>
      <c r="E2289" s="41"/>
      <c r="F2289" s="25">
        <f>SUM(F2288:F2288)</f>
        <v>475.46499</v>
      </c>
      <c r="G2289" s="26">
        <f>SUM(F2289/F2293)</f>
        <v>0.86956521739130432</v>
      </c>
    </row>
    <row r="2290" spans="1:9" ht="15.6" thickTop="1" thickBot="1" x14ac:dyDescent="0.35">
      <c r="A2290" s="27" t="s">
        <v>29</v>
      </c>
      <c r="B2290" s="39" t="s">
        <v>35</v>
      </c>
      <c r="C2290" s="40"/>
      <c r="D2290" s="40"/>
      <c r="E2290" s="41"/>
      <c r="F2290" s="28">
        <f>SUM(F2289)</f>
        <v>475.46499</v>
      </c>
      <c r="G2290" s="2"/>
    </row>
    <row r="2291" spans="1:9" ht="15.6" thickTop="1" thickBot="1" x14ac:dyDescent="0.35">
      <c r="A2291" s="29">
        <v>2</v>
      </c>
      <c r="B2291" s="42" t="s">
        <v>30</v>
      </c>
      <c r="C2291" s="43"/>
      <c r="D2291" s="43"/>
      <c r="E2291" s="44"/>
      <c r="F2291" s="28">
        <f>SUM(F2290)*15%</f>
        <v>71.319748500000003</v>
      </c>
      <c r="G2291" s="26">
        <f>SUM(F2291/F2293)</f>
        <v>0.13043478260869565</v>
      </c>
    </row>
    <row r="2292" spans="1:9" ht="15.6" thickTop="1" thickBot="1" x14ac:dyDescent="0.35">
      <c r="A2292" s="27" t="s">
        <v>31</v>
      </c>
      <c r="B2292" s="39" t="s">
        <v>36</v>
      </c>
      <c r="C2292" s="40"/>
      <c r="D2292" s="40"/>
      <c r="E2292" s="41"/>
      <c r="F2292" s="30">
        <f>SUM(F2290:F2291)</f>
        <v>546.7847385</v>
      </c>
      <c r="G2292" s="14"/>
    </row>
    <row r="2293" spans="1:9" ht="15.6" thickTop="1" thickBot="1" x14ac:dyDescent="0.35">
      <c r="A2293" s="27" t="s">
        <v>32</v>
      </c>
      <c r="B2293" s="39" t="s">
        <v>33</v>
      </c>
      <c r="C2293" s="40"/>
      <c r="D2293" s="40"/>
      <c r="E2293" s="41"/>
      <c r="F2293" s="30">
        <f>SUM(F2292)</f>
        <v>546.7847385</v>
      </c>
      <c r="G2293" s="31">
        <f>SUM(G2289,G2291)</f>
        <v>1</v>
      </c>
      <c r="I2293" s="38"/>
    </row>
    <row r="2294" spans="1:9" ht="15.6" thickTop="1" thickBot="1" x14ac:dyDescent="0.35"/>
    <row r="2295" spans="1:9" ht="30" thickTop="1" thickBot="1" x14ac:dyDescent="0.35">
      <c r="A2295" s="7" t="s">
        <v>15</v>
      </c>
      <c r="B2295" s="8" t="s">
        <v>16</v>
      </c>
      <c r="C2295" s="9" t="s">
        <v>17</v>
      </c>
      <c r="D2295" s="10" t="s">
        <v>18</v>
      </c>
      <c r="E2295" s="11"/>
      <c r="F2295" s="11"/>
      <c r="G2295" s="11"/>
    </row>
    <row r="2296" spans="1:9" ht="29.4" thickTop="1" x14ac:dyDescent="0.3">
      <c r="A2296" s="33" t="s">
        <v>319</v>
      </c>
      <c r="B2296" s="4" t="s">
        <v>13</v>
      </c>
      <c r="C2296" s="13"/>
      <c r="D2296" s="13"/>
      <c r="E2296" s="14"/>
      <c r="F2296" s="11"/>
      <c r="G2296" s="11"/>
    </row>
    <row r="2297" spans="1:9" ht="72.599999999999994" thickBot="1" x14ac:dyDescent="0.35">
      <c r="A2297" s="35" t="s">
        <v>321</v>
      </c>
      <c r="B2297" s="1" t="s">
        <v>72</v>
      </c>
      <c r="C2297" s="16" t="s">
        <v>34</v>
      </c>
      <c r="D2297" s="16">
        <v>1</v>
      </c>
      <c r="E2297" s="14"/>
      <c r="F2297" s="11"/>
      <c r="G2297" s="11"/>
    </row>
    <row r="2298" spans="1:9" ht="30" thickTop="1" thickBot="1" x14ac:dyDescent="0.35">
      <c r="A2298" s="7" t="s">
        <v>19</v>
      </c>
      <c r="B2298" s="8" t="s">
        <v>20</v>
      </c>
      <c r="C2298" s="8" t="s">
        <v>17</v>
      </c>
      <c r="D2298" s="8" t="s">
        <v>21</v>
      </c>
      <c r="E2298" s="8" t="s">
        <v>22</v>
      </c>
      <c r="F2298" s="8" t="s">
        <v>23</v>
      </c>
      <c r="G2298" s="10" t="s">
        <v>24</v>
      </c>
    </row>
    <row r="2299" spans="1:9" ht="15" thickTop="1" x14ac:dyDescent="0.3">
      <c r="A2299" s="11"/>
      <c r="B2299" s="17" t="s">
        <v>25</v>
      </c>
      <c r="C2299" s="18"/>
      <c r="D2299" s="18"/>
      <c r="E2299" s="18"/>
      <c r="F2299" s="18"/>
      <c r="G2299" s="19"/>
    </row>
    <row r="2300" spans="1:9" ht="29.4" thickBot="1" x14ac:dyDescent="0.35">
      <c r="A2300" s="20" t="s">
        <v>26</v>
      </c>
      <c r="B2300" s="21" t="s">
        <v>37</v>
      </c>
      <c r="C2300" s="21" t="s">
        <v>27</v>
      </c>
      <c r="D2300" s="21">
        <v>20.292999999999999</v>
      </c>
      <c r="E2300" s="22">
        <v>23.43</v>
      </c>
      <c r="F2300" s="23">
        <f>PRODUCT(D2300:E2300)</f>
        <v>475.46499</v>
      </c>
      <c r="G2300" s="19"/>
    </row>
    <row r="2301" spans="1:9" ht="15.6" thickTop="1" thickBot="1" x14ac:dyDescent="0.35">
      <c r="A2301" s="24">
        <v>1</v>
      </c>
      <c r="B2301" s="39" t="s">
        <v>28</v>
      </c>
      <c r="C2301" s="40"/>
      <c r="D2301" s="40"/>
      <c r="E2301" s="41"/>
      <c r="F2301" s="25">
        <f>SUM(F2300:F2300)</f>
        <v>475.46499</v>
      </c>
      <c r="G2301" s="26">
        <f>SUM(F2301/F2306)</f>
        <v>0.82815734989648027</v>
      </c>
    </row>
    <row r="2302" spans="1:9" ht="15.6" thickTop="1" thickBot="1" x14ac:dyDescent="0.35">
      <c r="A2302" s="27" t="s">
        <v>29</v>
      </c>
      <c r="B2302" s="39" t="s">
        <v>35</v>
      </c>
      <c r="C2302" s="40"/>
      <c r="D2302" s="40"/>
      <c r="E2302" s="41"/>
      <c r="F2302" s="28">
        <f>SUM(F2301)</f>
        <v>475.46499</v>
      </c>
      <c r="G2302" s="2"/>
    </row>
    <row r="2303" spans="1:9" ht="15.6" thickTop="1" thickBot="1" x14ac:dyDescent="0.35">
      <c r="A2303" s="29">
        <v>2</v>
      </c>
      <c r="B2303" s="42" t="s">
        <v>30</v>
      </c>
      <c r="C2303" s="43"/>
      <c r="D2303" s="43"/>
      <c r="E2303" s="44"/>
      <c r="F2303" s="28">
        <f>SUM(F2302)*15%</f>
        <v>71.319748500000003</v>
      </c>
      <c r="G2303" s="26">
        <f>SUM(F2303/F2306)</f>
        <v>0.12422360248447205</v>
      </c>
    </row>
    <row r="2304" spans="1:9" ht="15.6" thickTop="1" thickBot="1" x14ac:dyDescent="0.35">
      <c r="A2304" s="27" t="s">
        <v>31</v>
      </c>
      <c r="B2304" s="39" t="s">
        <v>36</v>
      </c>
      <c r="C2304" s="40"/>
      <c r="D2304" s="40"/>
      <c r="E2304" s="41"/>
      <c r="F2304" s="30">
        <f>SUM(F2302:F2303)</f>
        <v>546.7847385</v>
      </c>
      <c r="G2304" s="14"/>
    </row>
    <row r="2305" spans="1:9" ht="15.6" thickTop="1" thickBot="1" x14ac:dyDescent="0.35">
      <c r="A2305" s="29">
        <v>3</v>
      </c>
      <c r="B2305" s="42" t="s">
        <v>70</v>
      </c>
      <c r="C2305" s="43"/>
      <c r="D2305" s="43"/>
      <c r="E2305" s="44"/>
      <c r="F2305" s="28">
        <f>SUM(F2304)*5%</f>
        <v>27.339236925000002</v>
      </c>
      <c r="G2305" s="26">
        <f>SUM(F2305/F2306)</f>
        <v>4.7619047619047616E-2</v>
      </c>
    </row>
    <row r="2306" spans="1:9" ht="15.6" thickTop="1" thickBot="1" x14ac:dyDescent="0.35">
      <c r="A2306" s="27" t="s">
        <v>32</v>
      </c>
      <c r="B2306" s="39" t="s">
        <v>33</v>
      </c>
      <c r="C2306" s="40"/>
      <c r="D2306" s="40"/>
      <c r="E2306" s="41"/>
      <c r="F2306" s="30">
        <f>SUM(F2304+F2305)</f>
        <v>574.12397542500003</v>
      </c>
      <c r="G2306" s="31">
        <f>SUM(G2301,G2303,G2305)</f>
        <v>1</v>
      </c>
    </row>
    <row r="2307" spans="1:9" ht="15.6" thickTop="1" thickBot="1" x14ac:dyDescent="0.35"/>
    <row r="2308" spans="1:9" ht="30" thickTop="1" thickBot="1" x14ac:dyDescent="0.35">
      <c r="A2308" s="7" t="s">
        <v>15</v>
      </c>
      <c r="B2308" s="8" t="s">
        <v>16</v>
      </c>
      <c r="C2308" s="9" t="s">
        <v>17</v>
      </c>
      <c r="D2308" s="10" t="s">
        <v>18</v>
      </c>
      <c r="E2308" s="11"/>
      <c r="F2308" s="11"/>
      <c r="G2308" s="11"/>
    </row>
    <row r="2309" spans="1:9" ht="29.4" thickTop="1" x14ac:dyDescent="0.3">
      <c r="A2309" s="33" t="s">
        <v>319</v>
      </c>
      <c r="B2309" s="4" t="s">
        <v>13</v>
      </c>
      <c r="C2309" s="13"/>
      <c r="D2309" s="13"/>
      <c r="E2309" s="14"/>
      <c r="F2309" s="11"/>
      <c r="G2309" s="11"/>
    </row>
    <row r="2310" spans="1:9" ht="72.599999999999994" thickBot="1" x14ac:dyDescent="0.35">
      <c r="A2310" s="35" t="s">
        <v>322</v>
      </c>
      <c r="B2310" s="1" t="s">
        <v>73</v>
      </c>
      <c r="C2310" s="16" t="s">
        <v>34</v>
      </c>
      <c r="D2310" s="16">
        <v>1</v>
      </c>
      <c r="E2310" s="14"/>
      <c r="F2310" s="11"/>
      <c r="G2310" s="11"/>
    </row>
    <row r="2311" spans="1:9" ht="30" thickTop="1" thickBot="1" x14ac:dyDescent="0.35">
      <c r="A2311" s="7" t="s">
        <v>19</v>
      </c>
      <c r="B2311" s="8" t="s">
        <v>20</v>
      </c>
      <c r="C2311" s="8" t="s">
        <v>17</v>
      </c>
      <c r="D2311" s="8" t="s">
        <v>21</v>
      </c>
      <c r="E2311" s="8" t="s">
        <v>22</v>
      </c>
      <c r="F2311" s="8" t="s">
        <v>23</v>
      </c>
      <c r="G2311" s="10" t="s">
        <v>24</v>
      </c>
    </row>
    <row r="2312" spans="1:9" ht="15" thickTop="1" x14ac:dyDescent="0.3">
      <c r="A2312" s="11"/>
      <c r="B2312" s="17" t="s">
        <v>25</v>
      </c>
      <c r="C2312" s="18"/>
      <c r="D2312" s="18"/>
      <c r="E2312" s="18"/>
      <c r="F2312" s="18"/>
      <c r="G2312" s="19"/>
    </row>
    <row r="2313" spans="1:9" ht="29.4" thickBot="1" x14ac:dyDescent="0.35">
      <c r="A2313" s="20" t="s">
        <v>26</v>
      </c>
      <c r="B2313" s="21" t="s">
        <v>37</v>
      </c>
      <c r="C2313" s="21" t="s">
        <v>27</v>
      </c>
      <c r="D2313" s="21">
        <v>23.818999999999999</v>
      </c>
      <c r="E2313" s="22">
        <v>23.43</v>
      </c>
      <c r="F2313" s="23">
        <f>PRODUCT(D2313:E2313)</f>
        <v>558.07916999999998</v>
      </c>
      <c r="G2313" s="19"/>
    </row>
    <row r="2314" spans="1:9" ht="15.6" thickTop="1" thickBot="1" x14ac:dyDescent="0.35">
      <c r="A2314" s="24">
        <v>1</v>
      </c>
      <c r="B2314" s="39" t="s">
        <v>28</v>
      </c>
      <c r="C2314" s="40"/>
      <c r="D2314" s="40"/>
      <c r="E2314" s="41"/>
      <c r="F2314" s="25">
        <f>SUM(F2313:F2313)</f>
        <v>558.07916999999998</v>
      </c>
      <c r="G2314" s="26">
        <f>SUM(F2314/F2318)</f>
        <v>0.86956521739130432</v>
      </c>
    </row>
    <row r="2315" spans="1:9" ht="15.6" thickTop="1" thickBot="1" x14ac:dyDescent="0.35">
      <c r="A2315" s="27" t="s">
        <v>29</v>
      </c>
      <c r="B2315" s="39" t="s">
        <v>35</v>
      </c>
      <c r="C2315" s="40"/>
      <c r="D2315" s="40"/>
      <c r="E2315" s="41"/>
      <c r="F2315" s="28">
        <f>SUM(F2314)</f>
        <v>558.07916999999998</v>
      </c>
      <c r="G2315" s="2"/>
    </row>
    <row r="2316" spans="1:9" ht="15.6" thickTop="1" thickBot="1" x14ac:dyDescent="0.35">
      <c r="A2316" s="29">
        <v>2</v>
      </c>
      <c r="B2316" s="42" t="s">
        <v>30</v>
      </c>
      <c r="C2316" s="43"/>
      <c r="D2316" s="43"/>
      <c r="E2316" s="44"/>
      <c r="F2316" s="28">
        <f>SUM(F2315)*15%</f>
        <v>83.711875499999991</v>
      </c>
      <c r="G2316" s="26">
        <f>SUM(F2316/F2318)</f>
        <v>0.13043478260869565</v>
      </c>
    </row>
    <row r="2317" spans="1:9" ht="15.6" thickTop="1" thickBot="1" x14ac:dyDescent="0.35">
      <c r="A2317" s="27" t="s">
        <v>31</v>
      </c>
      <c r="B2317" s="39" t="s">
        <v>36</v>
      </c>
      <c r="C2317" s="40"/>
      <c r="D2317" s="40"/>
      <c r="E2317" s="41"/>
      <c r="F2317" s="30">
        <f>SUM(F2315:F2316)</f>
        <v>641.7910455</v>
      </c>
      <c r="G2317" s="14"/>
    </row>
    <row r="2318" spans="1:9" ht="15.6" thickTop="1" thickBot="1" x14ac:dyDescent="0.35">
      <c r="A2318" s="27" t="s">
        <v>32</v>
      </c>
      <c r="B2318" s="39" t="s">
        <v>33</v>
      </c>
      <c r="C2318" s="40"/>
      <c r="D2318" s="40"/>
      <c r="E2318" s="41"/>
      <c r="F2318" s="30">
        <f>SUM(F2317)</f>
        <v>641.7910455</v>
      </c>
      <c r="G2318" s="31">
        <f>SUM(G2314,G2316)</f>
        <v>1</v>
      </c>
      <c r="I2318" s="38"/>
    </row>
    <row r="2319" spans="1:9" ht="15.6" thickTop="1" thickBot="1" x14ac:dyDescent="0.35"/>
    <row r="2320" spans="1:9" ht="30" thickTop="1" thickBot="1" x14ac:dyDescent="0.35">
      <c r="A2320" s="7" t="s">
        <v>15</v>
      </c>
      <c r="B2320" s="8" t="s">
        <v>16</v>
      </c>
      <c r="C2320" s="9" t="s">
        <v>17</v>
      </c>
      <c r="D2320" s="10" t="s">
        <v>18</v>
      </c>
      <c r="E2320" s="11"/>
      <c r="F2320" s="11"/>
      <c r="G2320" s="11"/>
    </row>
    <row r="2321" spans="1:7" ht="29.4" thickTop="1" x14ac:dyDescent="0.3">
      <c r="A2321" s="33" t="s">
        <v>319</v>
      </c>
      <c r="B2321" s="4" t="s">
        <v>13</v>
      </c>
      <c r="C2321" s="13"/>
      <c r="D2321" s="13"/>
      <c r="E2321" s="14"/>
      <c r="F2321" s="11"/>
      <c r="G2321" s="11"/>
    </row>
    <row r="2322" spans="1:7" ht="72.599999999999994" thickBot="1" x14ac:dyDescent="0.35">
      <c r="A2322" s="35" t="s">
        <v>323</v>
      </c>
      <c r="B2322" s="1" t="s">
        <v>74</v>
      </c>
      <c r="C2322" s="16" t="s">
        <v>34</v>
      </c>
      <c r="D2322" s="16">
        <v>1</v>
      </c>
      <c r="E2322" s="14"/>
      <c r="F2322" s="11"/>
      <c r="G2322" s="11"/>
    </row>
    <row r="2323" spans="1:7" ht="30" thickTop="1" thickBot="1" x14ac:dyDescent="0.35">
      <c r="A2323" s="7" t="s">
        <v>19</v>
      </c>
      <c r="B2323" s="8" t="s">
        <v>20</v>
      </c>
      <c r="C2323" s="8" t="s">
        <v>17</v>
      </c>
      <c r="D2323" s="8" t="s">
        <v>21</v>
      </c>
      <c r="E2323" s="8" t="s">
        <v>22</v>
      </c>
      <c r="F2323" s="8" t="s">
        <v>23</v>
      </c>
      <c r="G2323" s="10" t="s">
        <v>24</v>
      </c>
    </row>
    <row r="2324" spans="1:7" ht="15" thickTop="1" x14ac:dyDescent="0.3">
      <c r="A2324" s="11"/>
      <c r="B2324" s="17" t="s">
        <v>25</v>
      </c>
      <c r="C2324" s="18"/>
      <c r="D2324" s="18"/>
      <c r="E2324" s="18"/>
      <c r="F2324" s="18"/>
      <c r="G2324" s="19"/>
    </row>
    <row r="2325" spans="1:7" ht="29.4" thickBot="1" x14ac:dyDescent="0.35">
      <c r="A2325" s="20" t="s">
        <v>26</v>
      </c>
      <c r="B2325" s="21" t="s">
        <v>37</v>
      </c>
      <c r="C2325" s="21" t="s">
        <v>27</v>
      </c>
      <c r="D2325" s="21">
        <v>23.818999999999999</v>
      </c>
      <c r="E2325" s="22">
        <v>23.43</v>
      </c>
      <c r="F2325" s="23">
        <f>PRODUCT(D2325:E2325)</f>
        <v>558.07916999999998</v>
      </c>
      <c r="G2325" s="19"/>
    </row>
    <row r="2326" spans="1:7" ht="15.6" thickTop="1" thickBot="1" x14ac:dyDescent="0.35">
      <c r="A2326" s="24">
        <v>1</v>
      </c>
      <c r="B2326" s="39" t="s">
        <v>28</v>
      </c>
      <c r="C2326" s="40"/>
      <c r="D2326" s="40"/>
      <c r="E2326" s="41"/>
      <c r="F2326" s="25">
        <f>SUM(F2325:F2325)</f>
        <v>558.07916999999998</v>
      </c>
      <c r="G2326" s="26">
        <f>SUM(F2326/F2331)</f>
        <v>0.82815734989648038</v>
      </c>
    </row>
    <row r="2327" spans="1:7" ht="15.6" thickTop="1" thickBot="1" x14ac:dyDescent="0.35">
      <c r="A2327" s="27" t="s">
        <v>29</v>
      </c>
      <c r="B2327" s="39" t="s">
        <v>35</v>
      </c>
      <c r="C2327" s="40"/>
      <c r="D2327" s="40"/>
      <c r="E2327" s="41"/>
      <c r="F2327" s="28">
        <f>SUM(F2326)</f>
        <v>558.07916999999998</v>
      </c>
      <c r="G2327" s="2"/>
    </row>
    <row r="2328" spans="1:7" ht="15.6" thickTop="1" thickBot="1" x14ac:dyDescent="0.35">
      <c r="A2328" s="29">
        <v>2</v>
      </c>
      <c r="B2328" s="42" t="s">
        <v>30</v>
      </c>
      <c r="C2328" s="43"/>
      <c r="D2328" s="43"/>
      <c r="E2328" s="44"/>
      <c r="F2328" s="28">
        <f>SUM(F2327)*15%</f>
        <v>83.711875499999991</v>
      </c>
      <c r="G2328" s="26">
        <f>SUM(F2328/F2331)</f>
        <v>0.12422360248447205</v>
      </c>
    </row>
    <row r="2329" spans="1:7" ht="15.6" thickTop="1" thickBot="1" x14ac:dyDescent="0.35">
      <c r="A2329" s="27" t="s">
        <v>31</v>
      </c>
      <c r="B2329" s="39" t="s">
        <v>36</v>
      </c>
      <c r="C2329" s="40"/>
      <c r="D2329" s="40"/>
      <c r="E2329" s="41"/>
      <c r="F2329" s="30">
        <f>SUM(F2327:F2328)</f>
        <v>641.7910455</v>
      </c>
      <c r="G2329" s="14"/>
    </row>
    <row r="2330" spans="1:7" ht="15.6" thickTop="1" thickBot="1" x14ac:dyDescent="0.35">
      <c r="A2330" s="29">
        <v>3</v>
      </c>
      <c r="B2330" s="42" t="s">
        <v>70</v>
      </c>
      <c r="C2330" s="43"/>
      <c r="D2330" s="43"/>
      <c r="E2330" s="44"/>
      <c r="F2330" s="28">
        <f>SUM(F2329)*5%</f>
        <v>32.089552275000003</v>
      </c>
      <c r="G2330" s="26">
        <f>SUM(F2330/F2331)</f>
        <v>4.7619047619047623E-2</v>
      </c>
    </row>
    <row r="2331" spans="1:7" ht="15.6" thickTop="1" thickBot="1" x14ac:dyDescent="0.35">
      <c r="A2331" s="27" t="s">
        <v>32</v>
      </c>
      <c r="B2331" s="39" t="s">
        <v>33</v>
      </c>
      <c r="C2331" s="40"/>
      <c r="D2331" s="40"/>
      <c r="E2331" s="41"/>
      <c r="F2331" s="30">
        <f>SUM(F2329+F2330)</f>
        <v>673.88059777499996</v>
      </c>
      <c r="G2331" s="31">
        <f>SUM(G2326,G2328,G2330)</f>
        <v>1</v>
      </c>
    </row>
    <row r="2332" spans="1:7" ht="15.6" thickTop="1" thickBot="1" x14ac:dyDescent="0.35"/>
    <row r="2333" spans="1:7" ht="30" thickTop="1" thickBot="1" x14ac:dyDescent="0.35">
      <c r="A2333" s="7" t="s">
        <v>15</v>
      </c>
      <c r="B2333" s="8" t="s">
        <v>16</v>
      </c>
      <c r="C2333" s="9" t="s">
        <v>17</v>
      </c>
      <c r="D2333" s="10" t="s">
        <v>18</v>
      </c>
      <c r="E2333" s="11"/>
      <c r="F2333" s="11"/>
      <c r="G2333" s="11"/>
    </row>
    <row r="2334" spans="1:7" ht="29.4" thickTop="1" x14ac:dyDescent="0.3">
      <c r="A2334" s="33" t="s">
        <v>324</v>
      </c>
      <c r="B2334" s="4" t="s">
        <v>65</v>
      </c>
      <c r="C2334" s="13"/>
      <c r="D2334" s="13"/>
      <c r="E2334" s="14"/>
      <c r="F2334" s="11"/>
      <c r="G2334" s="11"/>
    </row>
    <row r="2335" spans="1:7" ht="72.599999999999994" thickBot="1" x14ac:dyDescent="0.35">
      <c r="A2335" s="35" t="s">
        <v>325</v>
      </c>
      <c r="B2335" s="1" t="s">
        <v>71</v>
      </c>
      <c r="C2335" s="16" t="s">
        <v>34</v>
      </c>
      <c r="D2335" s="16">
        <v>1</v>
      </c>
      <c r="E2335" s="14"/>
      <c r="F2335" s="11"/>
      <c r="G2335" s="11"/>
    </row>
    <row r="2336" spans="1:7" ht="30" thickTop="1" thickBot="1" x14ac:dyDescent="0.35">
      <c r="A2336" s="7" t="s">
        <v>19</v>
      </c>
      <c r="B2336" s="8" t="s">
        <v>20</v>
      </c>
      <c r="C2336" s="8" t="s">
        <v>17</v>
      </c>
      <c r="D2336" s="8" t="s">
        <v>21</v>
      </c>
      <c r="E2336" s="8" t="s">
        <v>22</v>
      </c>
      <c r="F2336" s="8" t="s">
        <v>23</v>
      </c>
      <c r="G2336" s="10" t="s">
        <v>24</v>
      </c>
    </row>
    <row r="2337" spans="1:9" ht="15" thickTop="1" x14ac:dyDescent="0.3">
      <c r="A2337" s="11"/>
      <c r="B2337" s="17" t="s">
        <v>25</v>
      </c>
      <c r="C2337" s="18"/>
      <c r="D2337" s="18"/>
      <c r="E2337" s="18"/>
      <c r="F2337" s="18"/>
      <c r="G2337" s="19"/>
    </row>
    <row r="2338" spans="1:9" ht="29.4" thickBot="1" x14ac:dyDescent="0.35">
      <c r="A2338" s="20" t="s">
        <v>26</v>
      </c>
      <c r="B2338" s="21" t="s">
        <v>37</v>
      </c>
      <c r="C2338" s="21" t="s">
        <v>27</v>
      </c>
      <c r="D2338" s="21">
        <v>19.158000000000001</v>
      </c>
      <c r="E2338" s="22">
        <v>23.43</v>
      </c>
      <c r="F2338" s="23">
        <f>PRODUCT(D2338:E2338)</f>
        <v>448.87194000000005</v>
      </c>
      <c r="G2338" s="19"/>
    </row>
    <row r="2339" spans="1:9" ht="15.6" thickTop="1" thickBot="1" x14ac:dyDescent="0.35">
      <c r="A2339" s="24">
        <v>1</v>
      </c>
      <c r="B2339" s="39" t="s">
        <v>28</v>
      </c>
      <c r="C2339" s="40"/>
      <c r="D2339" s="40"/>
      <c r="E2339" s="41"/>
      <c r="F2339" s="25">
        <f>SUM(F2338:F2338)</f>
        <v>448.87194000000005</v>
      </c>
      <c r="G2339" s="26">
        <f>SUM(F2339/F2343)</f>
        <v>0.86956521739130432</v>
      </c>
    </row>
    <row r="2340" spans="1:9" ht="15.6" thickTop="1" thickBot="1" x14ac:dyDescent="0.35">
      <c r="A2340" s="27" t="s">
        <v>29</v>
      </c>
      <c r="B2340" s="39" t="s">
        <v>35</v>
      </c>
      <c r="C2340" s="40"/>
      <c r="D2340" s="40"/>
      <c r="E2340" s="41"/>
      <c r="F2340" s="28">
        <f>SUM(F2339)</f>
        <v>448.87194000000005</v>
      </c>
      <c r="G2340" s="2"/>
    </row>
    <row r="2341" spans="1:9" ht="15.6" thickTop="1" thickBot="1" x14ac:dyDescent="0.35">
      <c r="A2341" s="29">
        <v>2</v>
      </c>
      <c r="B2341" s="42" t="s">
        <v>30</v>
      </c>
      <c r="C2341" s="43"/>
      <c r="D2341" s="43"/>
      <c r="E2341" s="44"/>
      <c r="F2341" s="28">
        <f>SUM(F2340)*15%</f>
        <v>67.330791000000005</v>
      </c>
      <c r="G2341" s="26">
        <f>SUM(F2341/F2343)</f>
        <v>0.13043478260869565</v>
      </c>
    </row>
    <row r="2342" spans="1:9" ht="15.6" thickTop="1" thickBot="1" x14ac:dyDescent="0.35">
      <c r="A2342" s="27" t="s">
        <v>31</v>
      </c>
      <c r="B2342" s="39" t="s">
        <v>36</v>
      </c>
      <c r="C2342" s="40"/>
      <c r="D2342" s="40"/>
      <c r="E2342" s="41"/>
      <c r="F2342" s="30">
        <f>SUM(F2340:F2341)</f>
        <v>516.20273100000009</v>
      </c>
      <c r="G2342" s="14"/>
    </row>
    <row r="2343" spans="1:9" ht="15.6" thickTop="1" thickBot="1" x14ac:dyDescent="0.35">
      <c r="A2343" s="27" t="s">
        <v>32</v>
      </c>
      <c r="B2343" s="39" t="s">
        <v>33</v>
      </c>
      <c r="C2343" s="40"/>
      <c r="D2343" s="40"/>
      <c r="E2343" s="41"/>
      <c r="F2343" s="30">
        <f>SUM(F2342)</f>
        <v>516.20273100000009</v>
      </c>
      <c r="G2343" s="31">
        <f>SUM(G2339,G2341)</f>
        <v>1</v>
      </c>
      <c r="I2343" s="38"/>
    </row>
    <row r="2344" spans="1:9" ht="15.6" thickTop="1" thickBot="1" x14ac:dyDescent="0.35"/>
    <row r="2345" spans="1:9" ht="30" thickTop="1" thickBot="1" x14ac:dyDescent="0.35">
      <c r="A2345" s="7" t="s">
        <v>15</v>
      </c>
      <c r="B2345" s="8" t="s">
        <v>16</v>
      </c>
      <c r="C2345" s="9" t="s">
        <v>17</v>
      </c>
      <c r="D2345" s="10" t="s">
        <v>18</v>
      </c>
      <c r="E2345" s="11"/>
      <c r="F2345" s="11"/>
      <c r="G2345" s="11"/>
    </row>
    <row r="2346" spans="1:9" ht="29.4" thickTop="1" x14ac:dyDescent="0.3">
      <c r="A2346" s="33" t="s">
        <v>324</v>
      </c>
      <c r="B2346" s="4" t="s">
        <v>65</v>
      </c>
      <c r="C2346" s="13"/>
      <c r="D2346" s="13"/>
      <c r="E2346" s="14"/>
      <c r="F2346" s="11"/>
      <c r="G2346" s="11"/>
    </row>
    <row r="2347" spans="1:9" ht="72.599999999999994" thickBot="1" x14ac:dyDescent="0.35">
      <c r="A2347" s="35" t="s">
        <v>326</v>
      </c>
      <c r="B2347" s="1" t="s">
        <v>72</v>
      </c>
      <c r="C2347" s="16" t="s">
        <v>34</v>
      </c>
      <c r="D2347" s="16">
        <v>1</v>
      </c>
      <c r="E2347" s="14"/>
      <c r="F2347" s="11"/>
      <c r="G2347" s="11"/>
    </row>
    <row r="2348" spans="1:9" ht="30" thickTop="1" thickBot="1" x14ac:dyDescent="0.35">
      <c r="A2348" s="7" t="s">
        <v>19</v>
      </c>
      <c r="B2348" s="8" t="s">
        <v>20</v>
      </c>
      <c r="C2348" s="8" t="s">
        <v>17</v>
      </c>
      <c r="D2348" s="8" t="s">
        <v>21</v>
      </c>
      <c r="E2348" s="8" t="s">
        <v>22</v>
      </c>
      <c r="F2348" s="8" t="s">
        <v>23</v>
      </c>
      <c r="G2348" s="10" t="s">
        <v>24</v>
      </c>
    </row>
    <row r="2349" spans="1:9" ht="15" thickTop="1" x14ac:dyDescent="0.3">
      <c r="A2349" s="11"/>
      <c r="B2349" s="17" t="s">
        <v>25</v>
      </c>
      <c r="C2349" s="18"/>
      <c r="D2349" s="18"/>
      <c r="E2349" s="18"/>
      <c r="F2349" s="18"/>
      <c r="G2349" s="19"/>
    </row>
    <row r="2350" spans="1:9" ht="29.4" thickBot="1" x14ac:dyDescent="0.35">
      <c r="A2350" s="20" t="s">
        <v>26</v>
      </c>
      <c r="B2350" s="21" t="s">
        <v>37</v>
      </c>
      <c r="C2350" s="21" t="s">
        <v>27</v>
      </c>
      <c r="D2350" s="21">
        <v>19.158000000000001</v>
      </c>
      <c r="E2350" s="22">
        <v>23.43</v>
      </c>
      <c r="F2350" s="23">
        <f>PRODUCT(D2350:E2350)</f>
        <v>448.87194000000005</v>
      </c>
      <c r="G2350" s="19"/>
    </row>
    <row r="2351" spans="1:9" ht="15.6" thickTop="1" thickBot="1" x14ac:dyDescent="0.35">
      <c r="A2351" s="24">
        <v>1</v>
      </c>
      <c r="B2351" s="39" t="s">
        <v>28</v>
      </c>
      <c r="C2351" s="40"/>
      <c r="D2351" s="40"/>
      <c r="E2351" s="41"/>
      <c r="F2351" s="25">
        <f>SUM(F2350:F2350)</f>
        <v>448.87194000000005</v>
      </c>
      <c r="G2351" s="26">
        <f>SUM(F2351/F2356)</f>
        <v>0.82815734989648027</v>
      </c>
    </row>
    <row r="2352" spans="1:9" ht="15.6" thickTop="1" thickBot="1" x14ac:dyDescent="0.35">
      <c r="A2352" s="27" t="s">
        <v>29</v>
      </c>
      <c r="B2352" s="39" t="s">
        <v>35</v>
      </c>
      <c r="C2352" s="40"/>
      <c r="D2352" s="40"/>
      <c r="E2352" s="41"/>
      <c r="F2352" s="28">
        <f>SUM(F2351)</f>
        <v>448.87194000000005</v>
      </c>
      <c r="G2352" s="2"/>
    </row>
    <row r="2353" spans="1:9" ht="15.6" thickTop="1" thickBot="1" x14ac:dyDescent="0.35">
      <c r="A2353" s="29">
        <v>2</v>
      </c>
      <c r="B2353" s="42" t="s">
        <v>30</v>
      </c>
      <c r="C2353" s="43"/>
      <c r="D2353" s="43"/>
      <c r="E2353" s="44"/>
      <c r="F2353" s="28">
        <f>SUM(F2352)*15%</f>
        <v>67.330791000000005</v>
      </c>
      <c r="G2353" s="26">
        <f>SUM(F2353/F2356)</f>
        <v>0.12422360248447203</v>
      </c>
    </row>
    <row r="2354" spans="1:9" ht="15.6" thickTop="1" thickBot="1" x14ac:dyDescent="0.35">
      <c r="A2354" s="27" t="s">
        <v>31</v>
      </c>
      <c r="B2354" s="39" t="s">
        <v>36</v>
      </c>
      <c r="C2354" s="40"/>
      <c r="D2354" s="40"/>
      <c r="E2354" s="41"/>
      <c r="F2354" s="30">
        <f>SUM(F2352:F2353)</f>
        <v>516.20273100000009</v>
      </c>
      <c r="G2354" s="14"/>
    </row>
    <row r="2355" spans="1:9" ht="15.6" thickTop="1" thickBot="1" x14ac:dyDescent="0.35">
      <c r="A2355" s="29">
        <v>3</v>
      </c>
      <c r="B2355" s="42" t="s">
        <v>70</v>
      </c>
      <c r="C2355" s="43"/>
      <c r="D2355" s="43"/>
      <c r="E2355" s="44"/>
      <c r="F2355" s="28">
        <f>SUM(F2354)*5%</f>
        <v>25.810136550000006</v>
      </c>
      <c r="G2355" s="26">
        <f>SUM(F2355/F2356)</f>
        <v>4.7619047619047623E-2</v>
      </c>
    </row>
    <row r="2356" spans="1:9" ht="15.6" thickTop="1" thickBot="1" x14ac:dyDescent="0.35">
      <c r="A2356" s="27" t="s">
        <v>32</v>
      </c>
      <c r="B2356" s="39" t="s">
        <v>33</v>
      </c>
      <c r="C2356" s="40"/>
      <c r="D2356" s="40"/>
      <c r="E2356" s="41"/>
      <c r="F2356" s="30">
        <f>SUM(F2354+F2355)</f>
        <v>542.01286755000012</v>
      </c>
      <c r="G2356" s="31">
        <f>SUM(G2351,G2353,G2355)</f>
        <v>1</v>
      </c>
    </row>
    <row r="2357" spans="1:9" ht="15.6" thickTop="1" thickBot="1" x14ac:dyDescent="0.35"/>
    <row r="2358" spans="1:9" ht="30" thickTop="1" thickBot="1" x14ac:dyDescent="0.35">
      <c r="A2358" s="7" t="s">
        <v>15</v>
      </c>
      <c r="B2358" s="8" t="s">
        <v>16</v>
      </c>
      <c r="C2358" s="9" t="s">
        <v>17</v>
      </c>
      <c r="D2358" s="10" t="s">
        <v>18</v>
      </c>
      <c r="E2358" s="11"/>
      <c r="F2358" s="11"/>
      <c r="G2358" s="11"/>
    </row>
    <row r="2359" spans="1:9" ht="29.4" thickTop="1" x14ac:dyDescent="0.3">
      <c r="A2359" s="33" t="s">
        <v>324</v>
      </c>
      <c r="B2359" s="4" t="s">
        <v>65</v>
      </c>
      <c r="C2359" s="13"/>
      <c r="D2359" s="13"/>
      <c r="E2359" s="14"/>
      <c r="F2359" s="11"/>
      <c r="G2359" s="11"/>
    </row>
    <row r="2360" spans="1:9" ht="72.599999999999994" thickBot="1" x14ac:dyDescent="0.35">
      <c r="A2360" s="35" t="s">
        <v>327</v>
      </c>
      <c r="B2360" s="1" t="s">
        <v>73</v>
      </c>
      <c r="C2360" s="16" t="s">
        <v>34</v>
      </c>
      <c r="D2360" s="16">
        <v>1</v>
      </c>
      <c r="E2360" s="14"/>
      <c r="F2360" s="11"/>
      <c r="G2360" s="11"/>
    </row>
    <row r="2361" spans="1:9" ht="30" thickTop="1" thickBot="1" x14ac:dyDescent="0.35">
      <c r="A2361" s="7" t="s">
        <v>19</v>
      </c>
      <c r="B2361" s="8" t="s">
        <v>20</v>
      </c>
      <c r="C2361" s="8" t="s">
        <v>17</v>
      </c>
      <c r="D2361" s="8" t="s">
        <v>21</v>
      </c>
      <c r="E2361" s="8" t="s">
        <v>22</v>
      </c>
      <c r="F2361" s="8" t="s">
        <v>23</v>
      </c>
      <c r="G2361" s="10" t="s">
        <v>24</v>
      </c>
    </row>
    <row r="2362" spans="1:9" ht="15" thickTop="1" x14ac:dyDescent="0.3">
      <c r="A2362" s="11"/>
      <c r="B2362" s="17" t="s">
        <v>25</v>
      </c>
      <c r="C2362" s="18"/>
      <c r="D2362" s="18"/>
      <c r="E2362" s="18"/>
      <c r="F2362" s="18"/>
      <c r="G2362" s="19"/>
    </row>
    <row r="2363" spans="1:9" ht="29.4" thickBot="1" x14ac:dyDescent="0.35">
      <c r="A2363" s="20" t="s">
        <v>26</v>
      </c>
      <c r="B2363" s="21" t="s">
        <v>37</v>
      </c>
      <c r="C2363" s="21" t="s">
        <v>27</v>
      </c>
      <c r="D2363" s="21">
        <v>22.486999999999998</v>
      </c>
      <c r="E2363" s="22">
        <v>23.43</v>
      </c>
      <c r="F2363" s="23">
        <f>PRODUCT(D2363:E2363)</f>
        <v>526.87040999999999</v>
      </c>
      <c r="G2363" s="19"/>
    </row>
    <row r="2364" spans="1:9" ht="15.6" thickTop="1" thickBot="1" x14ac:dyDescent="0.35">
      <c r="A2364" s="24">
        <v>1</v>
      </c>
      <c r="B2364" s="39" t="s">
        <v>28</v>
      </c>
      <c r="C2364" s="40"/>
      <c r="D2364" s="40"/>
      <c r="E2364" s="41"/>
      <c r="F2364" s="25">
        <f>SUM(F2363:F2363)</f>
        <v>526.87040999999999</v>
      </c>
      <c r="G2364" s="26">
        <f>SUM(F2364/F2368)</f>
        <v>0.86956521739130443</v>
      </c>
    </row>
    <row r="2365" spans="1:9" ht="15.6" thickTop="1" thickBot="1" x14ac:dyDescent="0.35">
      <c r="A2365" s="27" t="s">
        <v>29</v>
      </c>
      <c r="B2365" s="39" t="s">
        <v>35</v>
      </c>
      <c r="C2365" s="40"/>
      <c r="D2365" s="40"/>
      <c r="E2365" s="41"/>
      <c r="F2365" s="28">
        <f>SUM(F2364)</f>
        <v>526.87040999999999</v>
      </c>
      <c r="G2365" s="2"/>
    </row>
    <row r="2366" spans="1:9" ht="15.6" thickTop="1" thickBot="1" x14ac:dyDescent="0.35">
      <c r="A2366" s="29">
        <v>2</v>
      </c>
      <c r="B2366" s="42" t="s">
        <v>30</v>
      </c>
      <c r="C2366" s="43"/>
      <c r="D2366" s="43"/>
      <c r="E2366" s="44"/>
      <c r="F2366" s="28">
        <f>SUM(F2365)*15%</f>
        <v>79.03056149999999</v>
      </c>
      <c r="G2366" s="26">
        <f>SUM(F2366/F2368)</f>
        <v>0.13043478260869565</v>
      </c>
    </row>
    <row r="2367" spans="1:9" ht="15.6" thickTop="1" thickBot="1" x14ac:dyDescent="0.35">
      <c r="A2367" s="27" t="s">
        <v>31</v>
      </c>
      <c r="B2367" s="39" t="s">
        <v>36</v>
      </c>
      <c r="C2367" s="40"/>
      <c r="D2367" s="40"/>
      <c r="E2367" s="41"/>
      <c r="F2367" s="30">
        <f>SUM(F2365:F2366)</f>
        <v>605.90097149999997</v>
      </c>
      <c r="G2367" s="14"/>
    </row>
    <row r="2368" spans="1:9" ht="15.6" thickTop="1" thickBot="1" x14ac:dyDescent="0.35">
      <c r="A2368" s="27" t="s">
        <v>32</v>
      </c>
      <c r="B2368" s="39" t="s">
        <v>33</v>
      </c>
      <c r="C2368" s="40"/>
      <c r="D2368" s="40"/>
      <c r="E2368" s="41"/>
      <c r="F2368" s="30">
        <f>SUM(F2367)</f>
        <v>605.90097149999997</v>
      </c>
      <c r="G2368" s="31">
        <f>SUM(G2364,G2366)</f>
        <v>1</v>
      </c>
      <c r="I2368" s="38"/>
    </row>
    <row r="2369" spans="1:7" ht="15.6" thickTop="1" thickBot="1" x14ac:dyDescent="0.35"/>
    <row r="2370" spans="1:7" ht="30" thickTop="1" thickBot="1" x14ac:dyDescent="0.35">
      <c r="A2370" s="7" t="s">
        <v>15</v>
      </c>
      <c r="B2370" s="8" t="s">
        <v>16</v>
      </c>
      <c r="C2370" s="9" t="s">
        <v>17</v>
      </c>
      <c r="D2370" s="10" t="s">
        <v>18</v>
      </c>
      <c r="E2370" s="11"/>
      <c r="F2370" s="11"/>
      <c r="G2370" s="11"/>
    </row>
    <row r="2371" spans="1:7" ht="29.4" thickTop="1" x14ac:dyDescent="0.3">
      <c r="A2371" s="33" t="s">
        <v>324</v>
      </c>
      <c r="B2371" s="4" t="s">
        <v>65</v>
      </c>
      <c r="C2371" s="13"/>
      <c r="D2371" s="13"/>
      <c r="E2371" s="14"/>
      <c r="F2371" s="11"/>
      <c r="G2371" s="11"/>
    </row>
    <row r="2372" spans="1:7" ht="72.599999999999994" thickBot="1" x14ac:dyDescent="0.35">
      <c r="A2372" s="35" t="s">
        <v>328</v>
      </c>
      <c r="B2372" s="1" t="s">
        <v>74</v>
      </c>
      <c r="C2372" s="16" t="s">
        <v>34</v>
      </c>
      <c r="D2372" s="16">
        <v>1</v>
      </c>
      <c r="E2372" s="14"/>
      <c r="F2372" s="11"/>
      <c r="G2372" s="11"/>
    </row>
    <row r="2373" spans="1:7" ht="30" thickTop="1" thickBot="1" x14ac:dyDescent="0.35">
      <c r="A2373" s="7" t="s">
        <v>19</v>
      </c>
      <c r="B2373" s="8" t="s">
        <v>20</v>
      </c>
      <c r="C2373" s="8" t="s">
        <v>17</v>
      </c>
      <c r="D2373" s="8" t="s">
        <v>21</v>
      </c>
      <c r="E2373" s="8" t="s">
        <v>22</v>
      </c>
      <c r="F2373" s="8" t="s">
        <v>23</v>
      </c>
      <c r="G2373" s="10" t="s">
        <v>24</v>
      </c>
    </row>
    <row r="2374" spans="1:7" ht="15" thickTop="1" x14ac:dyDescent="0.3">
      <c r="A2374" s="11"/>
      <c r="B2374" s="17" t="s">
        <v>25</v>
      </c>
      <c r="C2374" s="18"/>
      <c r="D2374" s="18"/>
      <c r="E2374" s="18"/>
      <c r="F2374" s="18"/>
      <c r="G2374" s="19"/>
    </row>
    <row r="2375" spans="1:7" ht="29.4" thickBot="1" x14ac:dyDescent="0.35">
      <c r="A2375" s="20" t="s">
        <v>26</v>
      </c>
      <c r="B2375" s="21" t="s">
        <v>37</v>
      </c>
      <c r="C2375" s="21" t="s">
        <v>27</v>
      </c>
      <c r="D2375" s="21">
        <v>22.486999999999998</v>
      </c>
      <c r="E2375" s="22">
        <v>23.43</v>
      </c>
      <c r="F2375" s="23">
        <f>PRODUCT(D2375:E2375)</f>
        <v>526.87040999999999</v>
      </c>
      <c r="G2375" s="19"/>
    </row>
    <row r="2376" spans="1:7" ht="15.6" thickTop="1" thickBot="1" x14ac:dyDescent="0.35">
      <c r="A2376" s="24">
        <v>1</v>
      </c>
      <c r="B2376" s="39" t="s">
        <v>28</v>
      </c>
      <c r="C2376" s="40"/>
      <c r="D2376" s="40"/>
      <c r="E2376" s="41"/>
      <c r="F2376" s="25">
        <f>SUM(F2375:F2375)</f>
        <v>526.87040999999999</v>
      </c>
      <c r="G2376" s="26">
        <f>SUM(F2376/F2381)</f>
        <v>0.82815734989648038</v>
      </c>
    </row>
    <row r="2377" spans="1:7" ht="15.6" thickTop="1" thickBot="1" x14ac:dyDescent="0.35">
      <c r="A2377" s="27" t="s">
        <v>29</v>
      </c>
      <c r="B2377" s="39" t="s">
        <v>35</v>
      </c>
      <c r="C2377" s="40"/>
      <c r="D2377" s="40"/>
      <c r="E2377" s="41"/>
      <c r="F2377" s="28">
        <f>SUM(F2376)</f>
        <v>526.87040999999999</v>
      </c>
      <c r="G2377" s="2"/>
    </row>
    <row r="2378" spans="1:7" ht="15.6" thickTop="1" thickBot="1" x14ac:dyDescent="0.35">
      <c r="A2378" s="29">
        <v>2</v>
      </c>
      <c r="B2378" s="42" t="s">
        <v>30</v>
      </c>
      <c r="C2378" s="43"/>
      <c r="D2378" s="43"/>
      <c r="E2378" s="44"/>
      <c r="F2378" s="28">
        <f>SUM(F2377)*15%</f>
        <v>79.03056149999999</v>
      </c>
      <c r="G2378" s="26">
        <f>SUM(F2378/F2381)</f>
        <v>0.12422360248447203</v>
      </c>
    </row>
    <row r="2379" spans="1:7" ht="15.6" thickTop="1" thickBot="1" x14ac:dyDescent="0.35">
      <c r="A2379" s="27" t="s">
        <v>31</v>
      </c>
      <c r="B2379" s="39" t="s">
        <v>36</v>
      </c>
      <c r="C2379" s="40"/>
      <c r="D2379" s="40"/>
      <c r="E2379" s="41"/>
      <c r="F2379" s="30">
        <f>SUM(F2377:F2378)</f>
        <v>605.90097149999997</v>
      </c>
      <c r="G2379" s="14"/>
    </row>
    <row r="2380" spans="1:7" ht="15.6" thickTop="1" thickBot="1" x14ac:dyDescent="0.35">
      <c r="A2380" s="29">
        <v>3</v>
      </c>
      <c r="B2380" s="42" t="s">
        <v>70</v>
      </c>
      <c r="C2380" s="43"/>
      <c r="D2380" s="43"/>
      <c r="E2380" s="44"/>
      <c r="F2380" s="28">
        <f>SUM(F2379)*5%</f>
        <v>30.295048574999999</v>
      </c>
      <c r="G2380" s="26">
        <f>SUM(F2380/F2381)</f>
        <v>4.7619047619047616E-2</v>
      </c>
    </row>
    <row r="2381" spans="1:7" ht="15.6" thickTop="1" thickBot="1" x14ac:dyDescent="0.35">
      <c r="A2381" s="27" t="s">
        <v>32</v>
      </c>
      <c r="B2381" s="39" t="s">
        <v>33</v>
      </c>
      <c r="C2381" s="40"/>
      <c r="D2381" s="40"/>
      <c r="E2381" s="41"/>
      <c r="F2381" s="30">
        <f>SUM(F2379+F2380)</f>
        <v>636.19602007499998</v>
      </c>
      <c r="G2381" s="31">
        <f>SUM(G2376,G2378,G2380)</f>
        <v>1</v>
      </c>
    </row>
    <row r="2382" spans="1:7" ht="15.6" thickTop="1" thickBot="1" x14ac:dyDescent="0.35"/>
    <row r="2383" spans="1:7" ht="30" thickTop="1" thickBot="1" x14ac:dyDescent="0.35">
      <c r="A2383" s="7" t="s">
        <v>15</v>
      </c>
      <c r="B2383" s="8" t="s">
        <v>16</v>
      </c>
      <c r="C2383" s="9" t="s">
        <v>17</v>
      </c>
      <c r="D2383" s="10" t="s">
        <v>18</v>
      </c>
      <c r="E2383" s="11"/>
      <c r="F2383" s="11"/>
      <c r="G2383" s="11"/>
    </row>
    <row r="2384" spans="1:7" ht="43.8" thickTop="1" x14ac:dyDescent="0.3">
      <c r="A2384" s="33" t="s">
        <v>329</v>
      </c>
      <c r="B2384" s="4" t="s">
        <v>66</v>
      </c>
      <c r="C2384" s="13"/>
      <c r="D2384" s="13"/>
      <c r="E2384" s="14"/>
      <c r="F2384" s="11"/>
      <c r="G2384" s="11"/>
    </row>
    <row r="2385" spans="1:9" ht="72.599999999999994" thickBot="1" x14ac:dyDescent="0.35">
      <c r="A2385" s="35" t="s">
        <v>330</v>
      </c>
      <c r="B2385" s="1" t="s">
        <v>71</v>
      </c>
      <c r="C2385" s="16" t="s">
        <v>34</v>
      </c>
      <c r="D2385" s="16">
        <v>1</v>
      </c>
      <c r="E2385" s="14"/>
      <c r="F2385" s="11"/>
      <c r="G2385" s="11"/>
    </row>
    <row r="2386" spans="1:9" ht="30" thickTop="1" thickBot="1" x14ac:dyDescent="0.35">
      <c r="A2386" s="7" t="s">
        <v>19</v>
      </c>
      <c r="B2386" s="8" t="s">
        <v>20</v>
      </c>
      <c r="C2386" s="8" t="s">
        <v>17</v>
      </c>
      <c r="D2386" s="8" t="s">
        <v>21</v>
      </c>
      <c r="E2386" s="8" t="s">
        <v>22</v>
      </c>
      <c r="F2386" s="8" t="s">
        <v>23</v>
      </c>
      <c r="G2386" s="10" t="s">
        <v>24</v>
      </c>
    </row>
    <row r="2387" spans="1:9" ht="15" thickTop="1" x14ac:dyDescent="0.3">
      <c r="A2387" s="11"/>
      <c r="B2387" s="17" t="s">
        <v>25</v>
      </c>
      <c r="C2387" s="18"/>
      <c r="D2387" s="18"/>
      <c r="E2387" s="18"/>
      <c r="F2387" s="18"/>
      <c r="G2387" s="19"/>
    </row>
    <row r="2388" spans="1:9" ht="29.4" thickBot="1" x14ac:dyDescent="0.35">
      <c r="A2388" s="20" t="s">
        <v>26</v>
      </c>
      <c r="B2388" s="21" t="s">
        <v>37</v>
      </c>
      <c r="C2388" s="21" t="s">
        <v>27</v>
      </c>
      <c r="D2388" s="21">
        <v>36.046999999999997</v>
      </c>
      <c r="E2388" s="22">
        <v>23.43</v>
      </c>
      <c r="F2388" s="23">
        <f>PRODUCT(D2388:E2388)</f>
        <v>844.58120999999994</v>
      </c>
      <c r="G2388" s="19"/>
    </row>
    <row r="2389" spans="1:9" ht="15.6" thickTop="1" thickBot="1" x14ac:dyDescent="0.35">
      <c r="A2389" s="24">
        <v>1</v>
      </c>
      <c r="B2389" s="39" t="s">
        <v>28</v>
      </c>
      <c r="C2389" s="40"/>
      <c r="D2389" s="40"/>
      <c r="E2389" s="41"/>
      <c r="F2389" s="25">
        <f>SUM(F2388:F2388)</f>
        <v>844.58120999999994</v>
      </c>
      <c r="G2389" s="26">
        <f>SUM(F2389/F2393)</f>
        <v>0.86956521739130443</v>
      </c>
    </row>
    <row r="2390" spans="1:9" ht="15.6" thickTop="1" thickBot="1" x14ac:dyDescent="0.35">
      <c r="A2390" s="27" t="s">
        <v>29</v>
      </c>
      <c r="B2390" s="39" t="s">
        <v>35</v>
      </c>
      <c r="C2390" s="40"/>
      <c r="D2390" s="40"/>
      <c r="E2390" s="41"/>
      <c r="F2390" s="28">
        <f>SUM(F2389)</f>
        <v>844.58120999999994</v>
      </c>
      <c r="G2390" s="2"/>
    </row>
    <row r="2391" spans="1:9" ht="15.6" thickTop="1" thickBot="1" x14ac:dyDescent="0.35">
      <c r="A2391" s="29">
        <v>2</v>
      </c>
      <c r="B2391" s="42" t="s">
        <v>30</v>
      </c>
      <c r="C2391" s="43"/>
      <c r="D2391" s="43"/>
      <c r="E2391" s="44"/>
      <c r="F2391" s="28">
        <f>SUM(F2390)*15%</f>
        <v>126.68718149999998</v>
      </c>
      <c r="G2391" s="26">
        <f>SUM(F2391/F2393)</f>
        <v>0.13043478260869565</v>
      </c>
    </row>
    <row r="2392" spans="1:9" ht="15.6" thickTop="1" thickBot="1" x14ac:dyDescent="0.35">
      <c r="A2392" s="27" t="s">
        <v>31</v>
      </c>
      <c r="B2392" s="39" t="s">
        <v>36</v>
      </c>
      <c r="C2392" s="40"/>
      <c r="D2392" s="40"/>
      <c r="E2392" s="41"/>
      <c r="F2392" s="30">
        <f>SUM(F2390:F2391)</f>
        <v>971.26839149999989</v>
      </c>
      <c r="G2392" s="14"/>
    </row>
    <row r="2393" spans="1:9" ht="15.6" thickTop="1" thickBot="1" x14ac:dyDescent="0.35">
      <c r="A2393" s="27" t="s">
        <v>32</v>
      </c>
      <c r="B2393" s="39" t="s">
        <v>33</v>
      </c>
      <c r="C2393" s="40"/>
      <c r="D2393" s="40"/>
      <c r="E2393" s="41"/>
      <c r="F2393" s="30">
        <f>SUM(F2392)</f>
        <v>971.26839149999989</v>
      </c>
      <c r="G2393" s="31">
        <f>SUM(G2389,G2391)</f>
        <v>1</v>
      </c>
      <c r="I2393" s="38"/>
    </row>
    <row r="2394" spans="1:9" ht="15.6" thickTop="1" thickBot="1" x14ac:dyDescent="0.35"/>
    <row r="2395" spans="1:9" ht="30" thickTop="1" thickBot="1" x14ac:dyDescent="0.35">
      <c r="A2395" s="7" t="s">
        <v>15</v>
      </c>
      <c r="B2395" s="8" t="s">
        <v>16</v>
      </c>
      <c r="C2395" s="9" t="s">
        <v>17</v>
      </c>
      <c r="D2395" s="10" t="s">
        <v>18</v>
      </c>
      <c r="E2395" s="11"/>
      <c r="F2395" s="11"/>
      <c r="G2395" s="11"/>
    </row>
    <row r="2396" spans="1:9" ht="43.8" thickTop="1" x14ac:dyDescent="0.3">
      <c r="A2396" s="33" t="s">
        <v>329</v>
      </c>
      <c r="B2396" s="4" t="s">
        <v>66</v>
      </c>
      <c r="C2396" s="13"/>
      <c r="D2396" s="13"/>
      <c r="E2396" s="14"/>
      <c r="F2396" s="11"/>
      <c r="G2396" s="11"/>
    </row>
    <row r="2397" spans="1:9" ht="72.599999999999994" thickBot="1" x14ac:dyDescent="0.35">
      <c r="A2397" s="35" t="s">
        <v>331</v>
      </c>
      <c r="B2397" s="1" t="s">
        <v>72</v>
      </c>
      <c r="C2397" s="16" t="s">
        <v>34</v>
      </c>
      <c r="D2397" s="16">
        <v>1</v>
      </c>
      <c r="E2397" s="14"/>
      <c r="F2397" s="11"/>
      <c r="G2397" s="11"/>
    </row>
    <row r="2398" spans="1:9" ht="30" thickTop="1" thickBot="1" x14ac:dyDescent="0.35">
      <c r="A2398" s="7" t="s">
        <v>19</v>
      </c>
      <c r="B2398" s="8" t="s">
        <v>20</v>
      </c>
      <c r="C2398" s="8" t="s">
        <v>17</v>
      </c>
      <c r="D2398" s="8" t="s">
        <v>21</v>
      </c>
      <c r="E2398" s="8" t="s">
        <v>22</v>
      </c>
      <c r="F2398" s="8" t="s">
        <v>23</v>
      </c>
      <c r="G2398" s="10" t="s">
        <v>24</v>
      </c>
    </row>
    <row r="2399" spans="1:9" ht="15" thickTop="1" x14ac:dyDescent="0.3">
      <c r="A2399" s="11"/>
      <c r="B2399" s="17" t="s">
        <v>25</v>
      </c>
      <c r="C2399" s="18"/>
      <c r="D2399" s="18"/>
      <c r="E2399" s="18"/>
      <c r="F2399" s="18"/>
      <c r="G2399" s="19"/>
    </row>
    <row r="2400" spans="1:9" ht="29.4" thickBot="1" x14ac:dyDescent="0.35">
      <c r="A2400" s="20" t="s">
        <v>26</v>
      </c>
      <c r="B2400" s="21" t="s">
        <v>37</v>
      </c>
      <c r="C2400" s="21" t="s">
        <v>27</v>
      </c>
      <c r="D2400" s="21">
        <v>36.046999999999997</v>
      </c>
      <c r="E2400" s="22">
        <v>23.43</v>
      </c>
      <c r="F2400" s="23">
        <f>PRODUCT(D2400:E2400)</f>
        <v>844.58120999999994</v>
      </c>
      <c r="G2400" s="19"/>
    </row>
    <row r="2401" spans="1:7" ht="15.6" thickTop="1" thickBot="1" x14ac:dyDescent="0.35">
      <c r="A2401" s="24">
        <v>1</v>
      </c>
      <c r="B2401" s="39" t="s">
        <v>28</v>
      </c>
      <c r="C2401" s="40"/>
      <c r="D2401" s="40"/>
      <c r="E2401" s="41"/>
      <c r="F2401" s="25">
        <f>SUM(F2400:F2400)</f>
        <v>844.58120999999994</v>
      </c>
      <c r="G2401" s="26">
        <f>SUM(F2401/F2406)</f>
        <v>0.82815734989648038</v>
      </c>
    </row>
    <row r="2402" spans="1:7" ht="15.6" thickTop="1" thickBot="1" x14ac:dyDescent="0.35">
      <c r="A2402" s="27" t="s">
        <v>29</v>
      </c>
      <c r="B2402" s="39" t="s">
        <v>35</v>
      </c>
      <c r="C2402" s="40"/>
      <c r="D2402" s="40"/>
      <c r="E2402" s="41"/>
      <c r="F2402" s="28">
        <f>SUM(F2401)</f>
        <v>844.58120999999994</v>
      </c>
      <c r="G2402" s="2"/>
    </row>
    <row r="2403" spans="1:7" ht="15.6" thickTop="1" thickBot="1" x14ac:dyDescent="0.35">
      <c r="A2403" s="29">
        <v>2</v>
      </c>
      <c r="B2403" s="42" t="s">
        <v>30</v>
      </c>
      <c r="C2403" s="43"/>
      <c r="D2403" s="43"/>
      <c r="E2403" s="44"/>
      <c r="F2403" s="28">
        <f>SUM(F2402)*15%</f>
        <v>126.68718149999998</v>
      </c>
      <c r="G2403" s="26">
        <f>SUM(F2403/F2406)</f>
        <v>0.12422360248447205</v>
      </c>
    </row>
    <row r="2404" spans="1:7" ht="15.6" thickTop="1" thickBot="1" x14ac:dyDescent="0.35">
      <c r="A2404" s="27" t="s">
        <v>31</v>
      </c>
      <c r="B2404" s="39" t="s">
        <v>36</v>
      </c>
      <c r="C2404" s="40"/>
      <c r="D2404" s="40"/>
      <c r="E2404" s="41"/>
      <c r="F2404" s="30">
        <f>SUM(F2402:F2403)</f>
        <v>971.26839149999989</v>
      </c>
      <c r="G2404" s="14"/>
    </row>
    <row r="2405" spans="1:7" ht="15.6" thickTop="1" thickBot="1" x14ac:dyDescent="0.35">
      <c r="A2405" s="29">
        <v>3</v>
      </c>
      <c r="B2405" s="42" t="s">
        <v>70</v>
      </c>
      <c r="C2405" s="43"/>
      <c r="D2405" s="43"/>
      <c r="E2405" s="44"/>
      <c r="F2405" s="28">
        <f>SUM(F2404)*5%</f>
        <v>48.563419574999998</v>
      </c>
      <c r="G2405" s="26">
        <f>SUM(F2405/F2406)</f>
        <v>4.7619047619047623E-2</v>
      </c>
    </row>
    <row r="2406" spans="1:7" ht="15.6" thickTop="1" thickBot="1" x14ac:dyDescent="0.35">
      <c r="A2406" s="27" t="s">
        <v>32</v>
      </c>
      <c r="B2406" s="39" t="s">
        <v>33</v>
      </c>
      <c r="C2406" s="40"/>
      <c r="D2406" s="40"/>
      <c r="E2406" s="41"/>
      <c r="F2406" s="30">
        <f>SUM(F2404+F2405)</f>
        <v>1019.8318110749999</v>
      </c>
      <c r="G2406" s="31">
        <f>SUM(G2401,G2403,G2405)</f>
        <v>1</v>
      </c>
    </row>
    <row r="2407" spans="1:7" ht="15.6" thickTop="1" thickBot="1" x14ac:dyDescent="0.35"/>
    <row r="2408" spans="1:7" ht="30" thickTop="1" thickBot="1" x14ac:dyDescent="0.35">
      <c r="A2408" s="7" t="s">
        <v>15</v>
      </c>
      <c r="B2408" s="8" t="s">
        <v>16</v>
      </c>
      <c r="C2408" s="9" t="s">
        <v>17</v>
      </c>
      <c r="D2408" s="10" t="s">
        <v>18</v>
      </c>
      <c r="E2408" s="11"/>
      <c r="F2408" s="11"/>
      <c r="G2408" s="11"/>
    </row>
    <row r="2409" spans="1:7" ht="43.8" thickTop="1" x14ac:dyDescent="0.3">
      <c r="A2409" s="33" t="s">
        <v>329</v>
      </c>
      <c r="B2409" s="4" t="s">
        <v>69</v>
      </c>
      <c r="C2409" s="13"/>
      <c r="D2409" s="13"/>
      <c r="E2409" s="14"/>
      <c r="F2409" s="11"/>
      <c r="G2409" s="11"/>
    </row>
    <row r="2410" spans="1:7" ht="72.599999999999994" thickBot="1" x14ac:dyDescent="0.35">
      <c r="A2410" s="35" t="s">
        <v>332</v>
      </c>
      <c r="B2410" s="1" t="s">
        <v>73</v>
      </c>
      <c r="C2410" s="16" t="s">
        <v>34</v>
      </c>
      <c r="D2410" s="16">
        <v>1</v>
      </c>
      <c r="E2410" s="14"/>
      <c r="F2410" s="11"/>
      <c r="G2410" s="11"/>
    </row>
    <row r="2411" spans="1:7" ht="30" thickTop="1" thickBot="1" x14ac:dyDescent="0.35">
      <c r="A2411" s="7" t="s">
        <v>19</v>
      </c>
      <c r="B2411" s="8" t="s">
        <v>20</v>
      </c>
      <c r="C2411" s="8" t="s">
        <v>17</v>
      </c>
      <c r="D2411" s="8" t="s">
        <v>21</v>
      </c>
      <c r="E2411" s="8" t="s">
        <v>22</v>
      </c>
      <c r="F2411" s="8" t="s">
        <v>23</v>
      </c>
      <c r="G2411" s="10" t="s">
        <v>24</v>
      </c>
    </row>
    <row r="2412" spans="1:7" ht="15" thickTop="1" x14ac:dyDescent="0.3">
      <c r="A2412" s="11"/>
      <c r="B2412" s="17" t="s">
        <v>25</v>
      </c>
      <c r="C2412" s="18"/>
      <c r="D2412" s="18"/>
      <c r="E2412" s="18"/>
      <c r="F2412" s="18"/>
      <c r="G2412" s="19"/>
    </row>
    <row r="2413" spans="1:7" ht="29.4" thickBot="1" x14ac:dyDescent="0.35">
      <c r="A2413" s="20" t="s">
        <v>26</v>
      </c>
      <c r="B2413" s="21" t="s">
        <v>37</v>
      </c>
      <c r="C2413" s="21" t="s">
        <v>27</v>
      </c>
      <c r="D2413" s="21">
        <v>42.311</v>
      </c>
      <c r="E2413" s="22">
        <v>23.43</v>
      </c>
      <c r="F2413" s="23">
        <f>PRODUCT(D2413:E2413)</f>
        <v>991.34672999999998</v>
      </c>
      <c r="G2413" s="19"/>
    </row>
    <row r="2414" spans="1:7" ht="15.6" thickTop="1" thickBot="1" x14ac:dyDescent="0.35">
      <c r="A2414" s="24">
        <v>1</v>
      </c>
      <c r="B2414" s="39" t="s">
        <v>28</v>
      </c>
      <c r="C2414" s="40"/>
      <c r="D2414" s="40"/>
      <c r="E2414" s="41"/>
      <c r="F2414" s="25">
        <f>SUM(F2413:F2413)</f>
        <v>991.34672999999998</v>
      </c>
      <c r="G2414" s="26">
        <f>SUM(F2414/F2418)</f>
        <v>0.86956521739130432</v>
      </c>
    </row>
    <row r="2415" spans="1:7" ht="15.6" thickTop="1" thickBot="1" x14ac:dyDescent="0.35">
      <c r="A2415" s="27" t="s">
        <v>29</v>
      </c>
      <c r="B2415" s="39" t="s">
        <v>35</v>
      </c>
      <c r="C2415" s="40"/>
      <c r="D2415" s="40"/>
      <c r="E2415" s="41"/>
      <c r="F2415" s="28">
        <f>SUM(F2414)</f>
        <v>991.34672999999998</v>
      </c>
      <c r="G2415" s="2"/>
    </row>
    <row r="2416" spans="1:7" ht="15.6" thickTop="1" thickBot="1" x14ac:dyDescent="0.35">
      <c r="A2416" s="29">
        <v>2</v>
      </c>
      <c r="B2416" s="42" t="s">
        <v>30</v>
      </c>
      <c r="C2416" s="43"/>
      <c r="D2416" s="43"/>
      <c r="E2416" s="44"/>
      <c r="F2416" s="28">
        <f>SUM(F2415)*15%</f>
        <v>148.7020095</v>
      </c>
      <c r="G2416" s="26">
        <f>SUM(F2416/F2418)</f>
        <v>0.13043478260869565</v>
      </c>
    </row>
    <row r="2417" spans="1:9" ht="15.6" thickTop="1" thickBot="1" x14ac:dyDescent="0.35">
      <c r="A2417" s="27" t="s">
        <v>31</v>
      </c>
      <c r="B2417" s="39" t="s">
        <v>36</v>
      </c>
      <c r="C2417" s="40"/>
      <c r="D2417" s="40"/>
      <c r="E2417" s="41"/>
      <c r="F2417" s="30">
        <f>SUM(F2415:F2416)</f>
        <v>1140.0487395</v>
      </c>
      <c r="G2417" s="14"/>
    </row>
    <row r="2418" spans="1:9" ht="15.6" thickTop="1" thickBot="1" x14ac:dyDescent="0.35">
      <c r="A2418" s="27" t="s">
        <v>32</v>
      </c>
      <c r="B2418" s="39" t="s">
        <v>33</v>
      </c>
      <c r="C2418" s="40"/>
      <c r="D2418" s="40"/>
      <c r="E2418" s="41"/>
      <c r="F2418" s="30">
        <f>SUM(F2417)</f>
        <v>1140.0487395</v>
      </c>
      <c r="G2418" s="31">
        <f>SUM(G2414,G2416)</f>
        <v>1</v>
      </c>
      <c r="I2418" s="38"/>
    </row>
    <row r="2419" spans="1:9" ht="15.6" thickTop="1" thickBot="1" x14ac:dyDescent="0.35"/>
    <row r="2420" spans="1:9" ht="30" thickTop="1" thickBot="1" x14ac:dyDescent="0.35">
      <c r="A2420" s="7" t="s">
        <v>15</v>
      </c>
      <c r="B2420" s="8" t="s">
        <v>16</v>
      </c>
      <c r="C2420" s="9" t="s">
        <v>17</v>
      </c>
      <c r="D2420" s="10" t="s">
        <v>18</v>
      </c>
      <c r="E2420" s="11"/>
      <c r="F2420" s="11"/>
      <c r="G2420" s="11"/>
    </row>
    <row r="2421" spans="1:9" ht="43.8" thickTop="1" x14ac:dyDescent="0.3">
      <c r="A2421" s="33" t="s">
        <v>329</v>
      </c>
      <c r="B2421" s="4" t="s">
        <v>66</v>
      </c>
      <c r="C2421" s="13"/>
      <c r="D2421" s="13"/>
      <c r="E2421" s="14"/>
      <c r="F2421" s="11"/>
      <c r="G2421" s="11"/>
    </row>
    <row r="2422" spans="1:9" ht="72.599999999999994" thickBot="1" x14ac:dyDescent="0.35">
      <c r="A2422" s="35" t="s">
        <v>333</v>
      </c>
      <c r="B2422" s="1" t="s">
        <v>74</v>
      </c>
      <c r="C2422" s="16" t="s">
        <v>34</v>
      </c>
      <c r="D2422" s="16">
        <v>1</v>
      </c>
      <c r="E2422" s="14"/>
      <c r="F2422" s="11"/>
      <c r="G2422" s="11"/>
    </row>
    <row r="2423" spans="1:9" ht="30" thickTop="1" thickBot="1" x14ac:dyDescent="0.35">
      <c r="A2423" s="7" t="s">
        <v>19</v>
      </c>
      <c r="B2423" s="8" t="s">
        <v>20</v>
      </c>
      <c r="C2423" s="8" t="s">
        <v>17</v>
      </c>
      <c r="D2423" s="8" t="s">
        <v>21</v>
      </c>
      <c r="E2423" s="8" t="s">
        <v>22</v>
      </c>
      <c r="F2423" s="8" t="s">
        <v>23</v>
      </c>
      <c r="G2423" s="10" t="s">
        <v>24</v>
      </c>
    </row>
    <row r="2424" spans="1:9" ht="15" thickTop="1" x14ac:dyDescent="0.3">
      <c r="A2424" s="11"/>
      <c r="B2424" s="17" t="s">
        <v>25</v>
      </c>
      <c r="C2424" s="18"/>
      <c r="D2424" s="18"/>
      <c r="E2424" s="18"/>
      <c r="F2424" s="18"/>
      <c r="G2424" s="19"/>
    </row>
    <row r="2425" spans="1:9" ht="29.4" thickBot="1" x14ac:dyDescent="0.35">
      <c r="A2425" s="20" t="s">
        <v>26</v>
      </c>
      <c r="B2425" s="21" t="s">
        <v>37</v>
      </c>
      <c r="C2425" s="21" t="s">
        <v>27</v>
      </c>
      <c r="D2425" s="21">
        <v>42.311</v>
      </c>
      <c r="E2425" s="22">
        <v>23.43</v>
      </c>
      <c r="F2425" s="23">
        <f>PRODUCT(D2425:E2425)</f>
        <v>991.34672999999998</v>
      </c>
      <c r="G2425" s="19"/>
    </row>
    <row r="2426" spans="1:9" ht="15.6" thickTop="1" thickBot="1" x14ac:dyDescent="0.35">
      <c r="A2426" s="24">
        <v>1</v>
      </c>
      <c r="B2426" s="39" t="s">
        <v>28</v>
      </c>
      <c r="C2426" s="40"/>
      <c r="D2426" s="40"/>
      <c r="E2426" s="41"/>
      <c r="F2426" s="25">
        <f>SUM(F2425:F2425)</f>
        <v>991.34672999999998</v>
      </c>
      <c r="G2426" s="26">
        <f>SUM(F2426/F2431)</f>
        <v>0.82815734989648038</v>
      </c>
    </row>
    <row r="2427" spans="1:9" ht="15.6" thickTop="1" thickBot="1" x14ac:dyDescent="0.35">
      <c r="A2427" s="27" t="s">
        <v>29</v>
      </c>
      <c r="B2427" s="39" t="s">
        <v>35</v>
      </c>
      <c r="C2427" s="40"/>
      <c r="D2427" s="40"/>
      <c r="E2427" s="41"/>
      <c r="F2427" s="28">
        <f>SUM(F2426)</f>
        <v>991.34672999999998</v>
      </c>
      <c r="G2427" s="2"/>
    </row>
    <row r="2428" spans="1:9" ht="15.6" thickTop="1" thickBot="1" x14ac:dyDescent="0.35">
      <c r="A2428" s="29">
        <v>2</v>
      </c>
      <c r="B2428" s="42" t="s">
        <v>30</v>
      </c>
      <c r="C2428" s="43"/>
      <c r="D2428" s="43"/>
      <c r="E2428" s="44"/>
      <c r="F2428" s="28">
        <f>SUM(F2427)*15%</f>
        <v>148.7020095</v>
      </c>
      <c r="G2428" s="26">
        <f>SUM(F2428/F2431)</f>
        <v>0.12422360248447206</v>
      </c>
    </row>
    <row r="2429" spans="1:9" ht="15.6" thickTop="1" thickBot="1" x14ac:dyDescent="0.35">
      <c r="A2429" s="27" t="s">
        <v>31</v>
      </c>
      <c r="B2429" s="39" t="s">
        <v>36</v>
      </c>
      <c r="C2429" s="40"/>
      <c r="D2429" s="40"/>
      <c r="E2429" s="41"/>
      <c r="F2429" s="30">
        <f>SUM(F2427:F2428)</f>
        <v>1140.0487395</v>
      </c>
      <c r="G2429" s="14"/>
    </row>
    <row r="2430" spans="1:9" ht="15.6" thickTop="1" thickBot="1" x14ac:dyDescent="0.35">
      <c r="A2430" s="29">
        <v>3</v>
      </c>
      <c r="B2430" s="42" t="s">
        <v>70</v>
      </c>
      <c r="C2430" s="43"/>
      <c r="D2430" s="43"/>
      <c r="E2430" s="44"/>
      <c r="F2430" s="28">
        <f>SUM(F2429)*5%</f>
        <v>57.002436975000002</v>
      </c>
      <c r="G2430" s="26">
        <f>SUM(F2430/F2431)</f>
        <v>4.7619047619047623E-2</v>
      </c>
    </row>
    <row r="2431" spans="1:9" ht="15.6" thickTop="1" thickBot="1" x14ac:dyDescent="0.35">
      <c r="A2431" s="27" t="s">
        <v>32</v>
      </c>
      <c r="B2431" s="39" t="s">
        <v>33</v>
      </c>
      <c r="C2431" s="40"/>
      <c r="D2431" s="40"/>
      <c r="E2431" s="41"/>
      <c r="F2431" s="30">
        <f>SUM(F2429+F2430)</f>
        <v>1197.0511764749999</v>
      </c>
      <c r="G2431" s="31">
        <f>SUM(G2426,G2428,G2430)</f>
        <v>1</v>
      </c>
    </row>
    <row r="2432" spans="1:9" ht="15.6" thickTop="1" thickBot="1" x14ac:dyDescent="0.35"/>
    <row r="2433" spans="1:9" ht="30" thickTop="1" thickBot="1" x14ac:dyDescent="0.35">
      <c r="A2433" s="7" t="s">
        <v>15</v>
      </c>
      <c r="B2433" s="8" t="s">
        <v>16</v>
      </c>
      <c r="C2433" s="9" t="s">
        <v>17</v>
      </c>
      <c r="D2433" s="10" t="s">
        <v>18</v>
      </c>
      <c r="E2433" s="11"/>
      <c r="F2433" s="11"/>
      <c r="G2433" s="11"/>
    </row>
    <row r="2434" spans="1:9" ht="43.8" thickTop="1" x14ac:dyDescent="0.3">
      <c r="A2434" s="33" t="s">
        <v>334</v>
      </c>
      <c r="B2434" s="4" t="s">
        <v>67</v>
      </c>
      <c r="C2434" s="13"/>
      <c r="D2434" s="13"/>
      <c r="E2434" s="14"/>
      <c r="F2434" s="11"/>
      <c r="G2434" s="11"/>
    </row>
    <row r="2435" spans="1:9" ht="72.599999999999994" thickBot="1" x14ac:dyDescent="0.35">
      <c r="A2435" s="35" t="s">
        <v>335</v>
      </c>
      <c r="B2435" s="1" t="s">
        <v>71</v>
      </c>
      <c r="C2435" s="16" t="s">
        <v>34</v>
      </c>
      <c r="D2435" s="16">
        <v>1</v>
      </c>
      <c r="E2435" s="14"/>
      <c r="F2435" s="11"/>
      <c r="G2435" s="11"/>
    </row>
    <row r="2436" spans="1:9" ht="30" thickTop="1" thickBot="1" x14ac:dyDescent="0.35">
      <c r="A2436" s="7" t="s">
        <v>19</v>
      </c>
      <c r="B2436" s="8" t="s">
        <v>20</v>
      </c>
      <c r="C2436" s="8" t="s">
        <v>17</v>
      </c>
      <c r="D2436" s="8" t="s">
        <v>21</v>
      </c>
      <c r="E2436" s="8" t="s">
        <v>22</v>
      </c>
      <c r="F2436" s="8" t="s">
        <v>23</v>
      </c>
      <c r="G2436" s="10" t="s">
        <v>24</v>
      </c>
    </row>
    <row r="2437" spans="1:9" ht="15" thickTop="1" x14ac:dyDescent="0.3">
      <c r="A2437" s="11"/>
      <c r="B2437" s="17" t="s">
        <v>25</v>
      </c>
      <c r="C2437" s="18"/>
      <c r="D2437" s="18"/>
      <c r="E2437" s="18"/>
      <c r="F2437" s="18"/>
      <c r="G2437" s="19"/>
    </row>
    <row r="2438" spans="1:9" ht="29.4" thickBot="1" x14ac:dyDescent="0.35">
      <c r="A2438" s="20" t="s">
        <v>26</v>
      </c>
      <c r="B2438" s="21" t="s">
        <v>37</v>
      </c>
      <c r="C2438" s="21" t="s">
        <v>27</v>
      </c>
      <c r="D2438" s="21">
        <v>34.956000000000003</v>
      </c>
      <c r="E2438" s="22">
        <v>23.43</v>
      </c>
      <c r="F2438" s="23">
        <f>PRODUCT(D2438:E2438)</f>
        <v>819.01908000000003</v>
      </c>
      <c r="G2438" s="19"/>
    </row>
    <row r="2439" spans="1:9" ht="15.6" thickTop="1" thickBot="1" x14ac:dyDescent="0.35">
      <c r="A2439" s="24">
        <v>1</v>
      </c>
      <c r="B2439" s="39" t="s">
        <v>28</v>
      </c>
      <c r="C2439" s="40"/>
      <c r="D2439" s="40"/>
      <c r="E2439" s="41"/>
      <c r="F2439" s="25">
        <f>SUM(F2438:F2438)</f>
        <v>819.01908000000003</v>
      </c>
      <c r="G2439" s="26">
        <f>SUM(F2439/F2443)</f>
        <v>0.86956521739130443</v>
      </c>
    </row>
    <row r="2440" spans="1:9" ht="15.6" thickTop="1" thickBot="1" x14ac:dyDescent="0.35">
      <c r="A2440" s="27" t="s">
        <v>29</v>
      </c>
      <c r="B2440" s="39" t="s">
        <v>35</v>
      </c>
      <c r="C2440" s="40"/>
      <c r="D2440" s="40"/>
      <c r="E2440" s="41"/>
      <c r="F2440" s="28">
        <f>SUM(F2439)</f>
        <v>819.01908000000003</v>
      </c>
      <c r="G2440" s="2"/>
    </row>
    <row r="2441" spans="1:9" ht="15.6" thickTop="1" thickBot="1" x14ac:dyDescent="0.35">
      <c r="A2441" s="29">
        <v>2</v>
      </c>
      <c r="B2441" s="42" t="s">
        <v>30</v>
      </c>
      <c r="C2441" s="43"/>
      <c r="D2441" s="43"/>
      <c r="E2441" s="44"/>
      <c r="F2441" s="28">
        <f>SUM(F2440)*15%</f>
        <v>122.852862</v>
      </c>
      <c r="G2441" s="26">
        <f>SUM(F2441/F2443)</f>
        <v>0.13043478260869565</v>
      </c>
    </row>
    <row r="2442" spans="1:9" ht="15.6" thickTop="1" thickBot="1" x14ac:dyDescent="0.35">
      <c r="A2442" s="27" t="s">
        <v>31</v>
      </c>
      <c r="B2442" s="39" t="s">
        <v>36</v>
      </c>
      <c r="C2442" s="40"/>
      <c r="D2442" s="40"/>
      <c r="E2442" s="41"/>
      <c r="F2442" s="30">
        <f>SUM(F2440:F2441)</f>
        <v>941.87194199999999</v>
      </c>
      <c r="G2442" s="14"/>
    </row>
    <row r="2443" spans="1:9" ht="15.6" thickTop="1" thickBot="1" x14ac:dyDescent="0.35">
      <c r="A2443" s="27" t="s">
        <v>32</v>
      </c>
      <c r="B2443" s="39" t="s">
        <v>33</v>
      </c>
      <c r="C2443" s="40"/>
      <c r="D2443" s="40"/>
      <c r="E2443" s="41"/>
      <c r="F2443" s="30">
        <f>SUM(F2442)</f>
        <v>941.87194199999999</v>
      </c>
      <c r="G2443" s="31">
        <f>SUM(G2439,G2441)</f>
        <v>1</v>
      </c>
      <c r="I2443" s="38"/>
    </row>
    <row r="2444" spans="1:9" ht="15.6" thickTop="1" thickBot="1" x14ac:dyDescent="0.35"/>
    <row r="2445" spans="1:9" ht="30" thickTop="1" thickBot="1" x14ac:dyDescent="0.35">
      <c r="A2445" s="7" t="s">
        <v>15</v>
      </c>
      <c r="B2445" s="8" t="s">
        <v>16</v>
      </c>
      <c r="C2445" s="9" t="s">
        <v>17</v>
      </c>
      <c r="D2445" s="10" t="s">
        <v>18</v>
      </c>
      <c r="E2445" s="11"/>
      <c r="F2445" s="11"/>
      <c r="G2445" s="11"/>
    </row>
    <row r="2446" spans="1:9" ht="43.8" thickTop="1" x14ac:dyDescent="0.3">
      <c r="A2446" s="33" t="s">
        <v>334</v>
      </c>
      <c r="B2446" s="4" t="s">
        <v>67</v>
      </c>
      <c r="C2446" s="13"/>
      <c r="D2446" s="13"/>
      <c r="E2446" s="14"/>
      <c r="F2446" s="11"/>
      <c r="G2446" s="11"/>
    </row>
    <row r="2447" spans="1:9" ht="72.599999999999994" thickBot="1" x14ac:dyDescent="0.35">
      <c r="A2447" s="35" t="s">
        <v>336</v>
      </c>
      <c r="B2447" s="1" t="s">
        <v>72</v>
      </c>
      <c r="C2447" s="16" t="s">
        <v>34</v>
      </c>
      <c r="D2447" s="16">
        <v>1</v>
      </c>
      <c r="E2447" s="14"/>
      <c r="F2447" s="11"/>
      <c r="G2447" s="11"/>
    </row>
    <row r="2448" spans="1:9" ht="30" thickTop="1" thickBot="1" x14ac:dyDescent="0.35">
      <c r="A2448" s="7" t="s">
        <v>19</v>
      </c>
      <c r="B2448" s="8" t="s">
        <v>20</v>
      </c>
      <c r="C2448" s="8" t="s">
        <v>17</v>
      </c>
      <c r="D2448" s="8" t="s">
        <v>21</v>
      </c>
      <c r="E2448" s="8" t="s">
        <v>22</v>
      </c>
      <c r="F2448" s="8" t="s">
        <v>23</v>
      </c>
      <c r="G2448" s="10" t="s">
        <v>24</v>
      </c>
    </row>
    <row r="2449" spans="1:7" ht="15" thickTop="1" x14ac:dyDescent="0.3">
      <c r="A2449" s="11"/>
      <c r="B2449" s="17" t="s">
        <v>25</v>
      </c>
      <c r="C2449" s="18"/>
      <c r="D2449" s="18"/>
      <c r="E2449" s="18"/>
      <c r="F2449" s="18"/>
      <c r="G2449" s="19"/>
    </row>
    <row r="2450" spans="1:7" ht="29.4" thickBot="1" x14ac:dyDescent="0.35">
      <c r="A2450" s="20" t="s">
        <v>26</v>
      </c>
      <c r="B2450" s="21" t="s">
        <v>37</v>
      </c>
      <c r="C2450" s="21" t="s">
        <v>27</v>
      </c>
      <c r="D2450" s="21">
        <v>34.956000000000003</v>
      </c>
      <c r="E2450" s="22">
        <v>23.43</v>
      </c>
      <c r="F2450" s="23">
        <f>PRODUCT(D2450:E2450)</f>
        <v>819.01908000000003</v>
      </c>
      <c r="G2450" s="19"/>
    </row>
    <row r="2451" spans="1:7" ht="15.6" thickTop="1" thickBot="1" x14ac:dyDescent="0.35">
      <c r="A2451" s="24">
        <v>1</v>
      </c>
      <c r="B2451" s="39" t="s">
        <v>28</v>
      </c>
      <c r="C2451" s="40"/>
      <c r="D2451" s="40"/>
      <c r="E2451" s="41"/>
      <c r="F2451" s="25">
        <f>SUM(F2450:F2450)</f>
        <v>819.01908000000003</v>
      </c>
      <c r="G2451" s="26">
        <f>SUM(F2451/F2456)</f>
        <v>0.82815734989648038</v>
      </c>
    </row>
    <row r="2452" spans="1:7" ht="15.6" thickTop="1" thickBot="1" x14ac:dyDescent="0.35">
      <c r="A2452" s="27" t="s">
        <v>29</v>
      </c>
      <c r="B2452" s="39" t="s">
        <v>35</v>
      </c>
      <c r="C2452" s="40"/>
      <c r="D2452" s="40"/>
      <c r="E2452" s="41"/>
      <c r="F2452" s="28">
        <f>SUM(F2451)</f>
        <v>819.01908000000003</v>
      </c>
      <c r="G2452" s="2"/>
    </row>
    <row r="2453" spans="1:7" ht="15.6" thickTop="1" thickBot="1" x14ac:dyDescent="0.35">
      <c r="A2453" s="29">
        <v>2</v>
      </c>
      <c r="B2453" s="42" t="s">
        <v>30</v>
      </c>
      <c r="C2453" s="43"/>
      <c r="D2453" s="43"/>
      <c r="E2453" s="44"/>
      <c r="F2453" s="28">
        <f>SUM(F2452)*15%</f>
        <v>122.852862</v>
      </c>
      <c r="G2453" s="26">
        <f>SUM(F2453/F2456)</f>
        <v>0.12422360248447205</v>
      </c>
    </row>
    <row r="2454" spans="1:7" ht="15.6" thickTop="1" thickBot="1" x14ac:dyDescent="0.35">
      <c r="A2454" s="27" t="s">
        <v>31</v>
      </c>
      <c r="B2454" s="39" t="s">
        <v>36</v>
      </c>
      <c r="C2454" s="40"/>
      <c r="D2454" s="40"/>
      <c r="E2454" s="41"/>
      <c r="F2454" s="30">
        <f>SUM(F2452:F2453)</f>
        <v>941.87194199999999</v>
      </c>
      <c r="G2454" s="14"/>
    </row>
    <row r="2455" spans="1:7" ht="15.6" thickTop="1" thickBot="1" x14ac:dyDescent="0.35">
      <c r="A2455" s="29">
        <v>3</v>
      </c>
      <c r="B2455" s="42" t="s">
        <v>70</v>
      </c>
      <c r="C2455" s="43"/>
      <c r="D2455" s="43"/>
      <c r="E2455" s="44"/>
      <c r="F2455" s="28">
        <f>SUM(F2454)*5%</f>
        <v>47.093597100000004</v>
      </c>
      <c r="G2455" s="26">
        <f>SUM(F2455/F2456)</f>
        <v>4.7619047619047623E-2</v>
      </c>
    </row>
    <row r="2456" spans="1:7" ht="15.6" thickTop="1" thickBot="1" x14ac:dyDescent="0.35">
      <c r="A2456" s="27" t="s">
        <v>32</v>
      </c>
      <c r="B2456" s="39" t="s">
        <v>33</v>
      </c>
      <c r="C2456" s="40"/>
      <c r="D2456" s="40"/>
      <c r="E2456" s="41"/>
      <c r="F2456" s="30">
        <f>SUM(F2454+F2455)</f>
        <v>988.9655391</v>
      </c>
      <c r="G2456" s="31">
        <f>SUM(G2451,G2453,G2455)</f>
        <v>1</v>
      </c>
    </row>
    <row r="2457" spans="1:7" ht="15.6" thickTop="1" thickBot="1" x14ac:dyDescent="0.35"/>
    <row r="2458" spans="1:7" ht="30" thickTop="1" thickBot="1" x14ac:dyDescent="0.35">
      <c r="A2458" s="7" t="s">
        <v>15</v>
      </c>
      <c r="B2458" s="8" t="s">
        <v>16</v>
      </c>
      <c r="C2458" s="9" t="s">
        <v>17</v>
      </c>
      <c r="D2458" s="10" t="s">
        <v>18</v>
      </c>
      <c r="E2458" s="11"/>
      <c r="F2458" s="11"/>
      <c r="G2458" s="11"/>
    </row>
    <row r="2459" spans="1:7" ht="43.8" thickTop="1" x14ac:dyDescent="0.3">
      <c r="A2459" s="33" t="s">
        <v>334</v>
      </c>
      <c r="B2459" s="4" t="s">
        <v>67</v>
      </c>
      <c r="C2459" s="13"/>
      <c r="D2459" s="13"/>
      <c r="E2459" s="14"/>
      <c r="F2459" s="11"/>
      <c r="G2459" s="11"/>
    </row>
    <row r="2460" spans="1:7" ht="72.599999999999994" thickBot="1" x14ac:dyDescent="0.35">
      <c r="A2460" s="35" t="s">
        <v>337</v>
      </c>
      <c r="B2460" s="1" t="s">
        <v>73</v>
      </c>
      <c r="C2460" s="16" t="s">
        <v>34</v>
      </c>
      <c r="D2460" s="16">
        <v>1</v>
      </c>
      <c r="E2460" s="14"/>
      <c r="F2460" s="11"/>
      <c r="G2460" s="11"/>
    </row>
    <row r="2461" spans="1:7" ht="30" thickTop="1" thickBot="1" x14ac:dyDescent="0.35">
      <c r="A2461" s="7" t="s">
        <v>19</v>
      </c>
      <c r="B2461" s="8" t="s">
        <v>20</v>
      </c>
      <c r="C2461" s="8" t="s">
        <v>17</v>
      </c>
      <c r="D2461" s="8" t="s">
        <v>21</v>
      </c>
      <c r="E2461" s="8" t="s">
        <v>22</v>
      </c>
      <c r="F2461" s="8" t="s">
        <v>23</v>
      </c>
      <c r="G2461" s="10" t="s">
        <v>24</v>
      </c>
    </row>
    <row r="2462" spans="1:7" ht="15" thickTop="1" x14ac:dyDescent="0.3">
      <c r="A2462" s="11"/>
      <c r="B2462" s="17" t="s">
        <v>25</v>
      </c>
      <c r="C2462" s="18"/>
      <c r="D2462" s="18"/>
      <c r="E2462" s="18"/>
      <c r="F2462" s="18"/>
      <c r="G2462" s="19"/>
    </row>
    <row r="2463" spans="1:7" ht="29.4" thickBot="1" x14ac:dyDescent="0.35">
      <c r="A2463" s="20" t="s">
        <v>26</v>
      </c>
      <c r="B2463" s="21" t="s">
        <v>37</v>
      </c>
      <c r="C2463" s="21" t="s">
        <v>27</v>
      </c>
      <c r="D2463" s="21">
        <v>41.030999999999999</v>
      </c>
      <c r="E2463" s="22">
        <v>23.43</v>
      </c>
      <c r="F2463" s="23">
        <f>PRODUCT(D2463:E2463)</f>
        <v>961.35632999999996</v>
      </c>
      <c r="G2463" s="19"/>
    </row>
    <row r="2464" spans="1:7" ht="15.6" thickTop="1" thickBot="1" x14ac:dyDescent="0.35">
      <c r="A2464" s="24">
        <v>1</v>
      </c>
      <c r="B2464" s="39" t="s">
        <v>28</v>
      </c>
      <c r="C2464" s="40"/>
      <c r="D2464" s="40"/>
      <c r="E2464" s="41"/>
      <c r="F2464" s="25">
        <f>SUM(F2463:F2463)</f>
        <v>961.35632999999996</v>
      </c>
      <c r="G2464" s="26">
        <f>SUM(F2464/F2468)</f>
        <v>0.86956521739130443</v>
      </c>
    </row>
    <row r="2465" spans="1:9" ht="15.6" thickTop="1" thickBot="1" x14ac:dyDescent="0.35">
      <c r="A2465" s="27" t="s">
        <v>29</v>
      </c>
      <c r="B2465" s="39" t="s">
        <v>35</v>
      </c>
      <c r="C2465" s="40"/>
      <c r="D2465" s="40"/>
      <c r="E2465" s="41"/>
      <c r="F2465" s="28">
        <f>SUM(F2464)</f>
        <v>961.35632999999996</v>
      </c>
      <c r="G2465" s="2"/>
    </row>
    <row r="2466" spans="1:9" ht="15.6" thickTop="1" thickBot="1" x14ac:dyDescent="0.35">
      <c r="A2466" s="29">
        <v>2</v>
      </c>
      <c r="B2466" s="42" t="s">
        <v>30</v>
      </c>
      <c r="C2466" s="43"/>
      <c r="D2466" s="43"/>
      <c r="E2466" s="44"/>
      <c r="F2466" s="28">
        <f>SUM(F2465)*15%</f>
        <v>144.20344949999998</v>
      </c>
      <c r="G2466" s="26">
        <f>SUM(F2466/F2468)</f>
        <v>0.13043478260869565</v>
      </c>
    </row>
    <row r="2467" spans="1:9" ht="15.6" thickTop="1" thickBot="1" x14ac:dyDescent="0.35">
      <c r="A2467" s="27" t="s">
        <v>31</v>
      </c>
      <c r="B2467" s="39" t="s">
        <v>36</v>
      </c>
      <c r="C2467" s="40"/>
      <c r="D2467" s="40"/>
      <c r="E2467" s="41"/>
      <c r="F2467" s="30">
        <f>SUM(F2465:F2466)</f>
        <v>1105.5597794999999</v>
      </c>
      <c r="G2467" s="14"/>
    </row>
    <row r="2468" spans="1:9" ht="15.6" thickTop="1" thickBot="1" x14ac:dyDescent="0.35">
      <c r="A2468" s="27" t="s">
        <v>32</v>
      </c>
      <c r="B2468" s="39" t="s">
        <v>33</v>
      </c>
      <c r="C2468" s="40"/>
      <c r="D2468" s="40"/>
      <c r="E2468" s="41"/>
      <c r="F2468" s="30">
        <f>SUM(F2467)</f>
        <v>1105.5597794999999</v>
      </c>
      <c r="G2468" s="31">
        <f>SUM(G2464,G2466)</f>
        <v>1</v>
      </c>
      <c r="I2468" s="38"/>
    </row>
    <row r="2469" spans="1:9" ht="15.6" thickTop="1" thickBot="1" x14ac:dyDescent="0.35"/>
    <row r="2470" spans="1:9" ht="30" thickTop="1" thickBot="1" x14ac:dyDescent="0.35">
      <c r="A2470" s="7" t="s">
        <v>15</v>
      </c>
      <c r="B2470" s="8" t="s">
        <v>16</v>
      </c>
      <c r="C2470" s="9" t="s">
        <v>17</v>
      </c>
      <c r="D2470" s="10" t="s">
        <v>18</v>
      </c>
      <c r="E2470" s="11"/>
      <c r="F2470" s="11"/>
      <c r="G2470" s="11"/>
    </row>
    <row r="2471" spans="1:9" ht="43.8" thickTop="1" x14ac:dyDescent="0.3">
      <c r="A2471" s="33" t="s">
        <v>334</v>
      </c>
      <c r="B2471" s="4" t="s">
        <v>67</v>
      </c>
      <c r="C2471" s="13"/>
      <c r="D2471" s="13"/>
      <c r="E2471" s="14"/>
      <c r="F2471" s="11"/>
      <c r="G2471" s="11"/>
    </row>
    <row r="2472" spans="1:9" ht="72.599999999999994" thickBot="1" x14ac:dyDescent="0.35">
      <c r="A2472" s="35" t="s">
        <v>338</v>
      </c>
      <c r="B2472" s="1" t="s">
        <v>74</v>
      </c>
      <c r="C2472" s="16" t="s">
        <v>34</v>
      </c>
      <c r="D2472" s="16">
        <v>1</v>
      </c>
      <c r="E2472" s="14"/>
      <c r="F2472" s="11"/>
      <c r="G2472" s="11"/>
    </row>
    <row r="2473" spans="1:9" ht="30" thickTop="1" thickBot="1" x14ac:dyDescent="0.35">
      <c r="A2473" s="7" t="s">
        <v>19</v>
      </c>
      <c r="B2473" s="8" t="s">
        <v>20</v>
      </c>
      <c r="C2473" s="8" t="s">
        <v>17</v>
      </c>
      <c r="D2473" s="8" t="s">
        <v>21</v>
      </c>
      <c r="E2473" s="8" t="s">
        <v>22</v>
      </c>
      <c r="F2473" s="8" t="s">
        <v>23</v>
      </c>
      <c r="G2473" s="10" t="s">
        <v>24</v>
      </c>
    </row>
    <row r="2474" spans="1:9" ht="15" thickTop="1" x14ac:dyDescent="0.3">
      <c r="A2474" s="11"/>
      <c r="B2474" s="17" t="s">
        <v>25</v>
      </c>
      <c r="C2474" s="18"/>
      <c r="D2474" s="18"/>
      <c r="E2474" s="18"/>
      <c r="F2474" s="18"/>
      <c r="G2474" s="19"/>
    </row>
    <row r="2475" spans="1:9" ht="29.4" thickBot="1" x14ac:dyDescent="0.35">
      <c r="A2475" s="20" t="s">
        <v>26</v>
      </c>
      <c r="B2475" s="21" t="s">
        <v>37</v>
      </c>
      <c r="C2475" s="21" t="s">
        <v>27</v>
      </c>
      <c r="D2475" s="21">
        <v>41.030999999999999</v>
      </c>
      <c r="E2475" s="22">
        <v>23.43</v>
      </c>
      <c r="F2475" s="23">
        <f>PRODUCT(D2475:E2475)</f>
        <v>961.35632999999996</v>
      </c>
      <c r="G2475" s="19"/>
    </row>
    <row r="2476" spans="1:9" ht="15.6" thickTop="1" thickBot="1" x14ac:dyDescent="0.35">
      <c r="A2476" s="24">
        <v>1</v>
      </c>
      <c r="B2476" s="39" t="s">
        <v>28</v>
      </c>
      <c r="C2476" s="40"/>
      <c r="D2476" s="40"/>
      <c r="E2476" s="41"/>
      <c r="F2476" s="25">
        <f>SUM(F2475:F2475)</f>
        <v>961.35632999999996</v>
      </c>
      <c r="G2476" s="26">
        <f>SUM(F2476/F2481)</f>
        <v>0.82815734989648038</v>
      </c>
    </row>
    <row r="2477" spans="1:9" ht="15.6" thickTop="1" thickBot="1" x14ac:dyDescent="0.35">
      <c r="A2477" s="27" t="s">
        <v>29</v>
      </c>
      <c r="B2477" s="39" t="s">
        <v>35</v>
      </c>
      <c r="C2477" s="40"/>
      <c r="D2477" s="40"/>
      <c r="E2477" s="41"/>
      <c r="F2477" s="28">
        <f>SUM(F2476)</f>
        <v>961.35632999999996</v>
      </c>
      <c r="G2477" s="2"/>
    </row>
    <row r="2478" spans="1:9" ht="15.6" thickTop="1" thickBot="1" x14ac:dyDescent="0.35">
      <c r="A2478" s="29">
        <v>2</v>
      </c>
      <c r="B2478" s="42" t="s">
        <v>30</v>
      </c>
      <c r="C2478" s="43"/>
      <c r="D2478" s="43"/>
      <c r="E2478" s="44"/>
      <c r="F2478" s="28">
        <f>SUM(F2477)*15%</f>
        <v>144.20344949999998</v>
      </c>
      <c r="G2478" s="26">
        <f>SUM(F2478/F2481)</f>
        <v>0.12422360248447205</v>
      </c>
    </row>
    <row r="2479" spans="1:9" ht="15.6" thickTop="1" thickBot="1" x14ac:dyDescent="0.35">
      <c r="A2479" s="27" t="s">
        <v>31</v>
      </c>
      <c r="B2479" s="39" t="s">
        <v>36</v>
      </c>
      <c r="C2479" s="40"/>
      <c r="D2479" s="40"/>
      <c r="E2479" s="41"/>
      <c r="F2479" s="30">
        <f>SUM(F2477:F2478)</f>
        <v>1105.5597794999999</v>
      </c>
      <c r="G2479" s="14"/>
    </row>
    <row r="2480" spans="1:9" ht="15.6" thickTop="1" thickBot="1" x14ac:dyDescent="0.35">
      <c r="A2480" s="29">
        <v>3</v>
      </c>
      <c r="B2480" s="42" t="s">
        <v>70</v>
      </c>
      <c r="C2480" s="43"/>
      <c r="D2480" s="43"/>
      <c r="E2480" s="44"/>
      <c r="F2480" s="28">
        <f>SUM(F2479)*5%</f>
        <v>55.277988975</v>
      </c>
      <c r="G2480" s="26">
        <f>SUM(F2480/F2481)</f>
        <v>4.7619047619047623E-2</v>
      </c>
    </row>
    <row r="2481" spans="1:9" ht="15.6" thickTop="1" thickBot="1" x14ac:dyDescent="0.35">
      <c r="A2481" s="27" t="s">
        <v>32</v>
      </c>
      <c r="B2481" s="39" t="s">
        <v>33</v>
      </c>
      <c r="C2481" s="40"/>
      <c r="D2481" s="40"/>
      <c r="E2481" s="41"/>
      <c r="F2481" s="30">
        <f>SUM(F2479+F2480)</f>
        <v>1160.8377684749998</v>
      </c>
      <c r="G2481" s="31">
        <f>SUM(G2476,G2478,G2480)</f>
        <v>1</v>
      </c>
    </row>
    <row r="2482" spans="1:9" ht="15.6" thickTop="1" thickBot="1" x14ac:dyDescent="0.35"/>
    <row r="2483" spans="1:9" ht="30" thickTop="1" thickBot="1" x14ac:dyDescent="0.35">
      <c r="A2483" s="7" t="s">
        <v>15</v>
      </c>
      <c r="B2483" s="8" t="s">
        <v>16</v>
      </c>
      <c r="C2483" s="9" t="s">
        <v>17</v>
      </c>
      <c r="D2483" s="10" t="s">
        <v>18</v>
      </c>
      <c r="E2483" s="11"/>
      <c r="F2483" s="11"/>
      <c r="G2483" s="11"/>
    </row>
    <row r="2484" spans="1:9" ht="29.4" thickTop="1" x14ac:dyDescent="0.3">
      <c r="A2484" s="33" t="s">
        <v>339</v>
      </c>
      <c r="B2484" s="4" t="s">
        <v>14</v>
      </c>
      <c r="C2484" s="13"/>
      <c r="D2484" s="13"/>
      <c r="E2484" s="14"/>
      <c r="F2484" s="11"/>
      <c r="G2484" s="11"/>
    </row>
    <row r="2485" spans="1:9" ht="72.599999999999994" thickBot="1" x14ac:dyDescent="0.35">
      <c r="A2485" s="35" t="s">
        <v>340</v>
      </c>
      <c r="B2485" s="1" t="s">
        <v>71</v>
      </c>
      <c r="C2485" s="16" t="s">
        <v>34</v>
      </c>
      <c r="D2485" s="16">
        <v>1</v>
      </c>
      <c r="E2485" s="14"/>
      <c r="F2485" s="11"/>
      <c r="G2485" s="11"/>
    </row>
    <row r="2486" spans="1:9" ht="30" thickTop="1" thickBot="1" x14ac:dyDescent="0.35">
      <c r="A2486" s="7" t="s">
        <v>19</v>
      </c>
      <c r="B2486" s="8" t="s">
        <v>20</v>
      </c>
      <c r="C2486" s="8" t="s">
        <v>17</v>
      </c>
      <c r="D2486" s="8" t="s">
        <v>21</v>
      </c>
      <c r="E2486" s="8" t="s">
        <v>22</v>
      </c>
      <c r="F2486" s="8" t="s">
        <v>23</v>
      </c>
      <c r="G2486" s="10" t="s">
        <v>24</v>
      </c>
    </row>
    <row r="2487" spans="1:9" ht="15" thickTop="1" x14ac:dyDescent="0.3">
      <c r="A2487" s="11"/>
      <c r="B2487" s="17" t="s">
        <v>25</v>
      </c>
      <c r="C2487" s="18"/>
      <c r="D2487" s="18"/>
      <c r="E2487" s="18"/>
      <c r="F2487" s="18"/>
      <c r="G2487" s="19"/>
    </row>
    <row r="2488" spans="1:9" ht="29.4" thickBot="1" x14ac:dyDescent="0.35">
      <c r="A2488" s="20" t="s">
        <v>26</v>
      </c>
      <c r="B2488" s="21" t="s">
        <v>37</v>
      </c>
      <c r="C2488" s="21" t="s">
        <v>27</v>
      </c>
      <c r="D2488" s="21">
        <v>9.0340000000000007</v>
      </c>
      <c r="E2488" s="22">
        <v>23.43</v>
      </c>
      <c r="F2488" s="23">
        <f>PRODUCT(D2488:E2488)</f>
        <v>211.66662000000002</v>
      </c>
      <c r="G2488" s="19"/>
    </row>
    <row r="2489" spans="1:9" ht="15.6" thickTop="1" thickBot="1" x14ac:dyDescent="0.35">
      <c r="A2489" s="24">
        <v>1</v>
      </c>
      <c r="B2489" s="39" t="s">
        <v>28</v>
      </c>
      <c r="C2489" s="40"/>
      <c r="D2489" s="40"/>
      <c r="E2489" s="41"/>
      <c r="F2489" s="25">
        <f>SUM(F2488:F2488)</f>
        <v>211.66662000000002</v>
      </c>
      <c r="G2489" s="26">
        <f>SUM(F2489/F2493)</f>
        <v>0.86956521739130432</v>
      </c>
    </row>
    <row r="2490" spans="1:9" ht="15.6" thickTop="1" thickBot="1" x14ac:dyDescent="0.35">
      <c r="A2490" s="27" t="s">
        <v>29</v>
      </c>
      <c r="B2490" s="39" t="s">
        <v>35</v>
      </c>
      <c r="C2490" s="40"/>
      <c r="D2490" s="40"/>
      <c r="E2490" s="41"/>
      <c r="F2490" s="28">
        <f>SUM(F2489)</f>
        <v>211.66662000000002</v>
      </c>
      <c r="G2490" s="2"/>
    </row>
    <row r="2491" spans="1:9" ht="15.6" thickTop="1" thickBot="1" x14ac:dyDescent="0.35">
      <c r="A2491" s="29">
        <v>2</v>
      </c>
      <c r="B2491" s="42" t="s">
        <v>30</v>
      </c>
      <c r="C2491" s="43"/>
      <c r="D2491" s="43"/>
      <c r="E2491" s="44"/>
      <c r="F2491" s="28">
        <f>SUM(F2490)*15%</f>
        <v>31.749993000000003</v>
      </c>
      <c r="G2491" s="26">
        <f>SUM(F2491/F2493)</f>
        <v>0.13043478260869565</v>
      </c>
    </row>
    <row r="2492" spans="1:9" ht="15.6" thickTop="1" thickBot="1" x14ac:dyDescent="0.35">
      <c r="A2492" s="27" t="s">
        <v>31</v>
      </c>
      <c r="B2492" s="39" t="s">
        <v>36</v>
      </c>
      <c r="C2492" s="40"/>
      <c r="D2492" s="40"/>
      <c r="E2492" s="41"/>
      <c r="F2492" s="30">
        <f>SUM(F2490:F2491)</f>
        <v>243.41661300000004</v>
      </c>
      <c r="G2492" s="14"/>
    </row>
    <row r="2493" spans="1:9" ht="15.6" thickTop="1" thickBot="1" x14ac:dyDescent="0.35">
      <c r="A2493" s="27" t="s">
        <v>32</v>
      </c>
      <c r="B2493" s="39" t="s">
        <v>33</v>
      </c>
      <c r="C2493" s="40"/>
      <c r="D2493" s="40"/>
      <c r="E2493" s="41"/>
      <c r="F2493" s="30">
        <f>SUM(F2492)</f>
        <v>243.41661300000004</v>
      </c>
      <c r="G2493" s="31">
        <f>SUM(G2489,G2491)</f>
        <v>1</v>
      </c>
      <c r="I2493" s="38"/>
    </row>
    <row r="2494" spans="1:9" ht="15.6" thickTop="1" thickBot="1" x14ac:dyDescent="0.35"/>
    <row r="2495" spans="1:9" ht="30" thickTop="1" thickBot="1" x14ac:dyDescent="0.35">
      <c r="A2495" s="7" t="s">
        <v>15</v>
      </c>
      <c r="B2495" s="8" t="s">
        <v>16</v>
      </c>
      <c r="C2495" s="9" t="s">
        <v>17</v>
      </c>
      <c r="D2495" s="10" t="s">
        <v>18</v>
      </c>
      <c r="E2495" s="11"/>
      <c r="F2495" s="11"/>
      <c r="G2495" s="11"/>
    </row>
    <row r="2496" spans="1:9" ht="29.4" thickTop="1" x14ac:dyDescent="0.3">
      <c r="A2496" s="33" t="s">
        <v>339</v>
      </c>
      <c r="B2496" s="4" t="s">
        <v>14</v>
      </c>
      <c r="C2496" s="13"/>
      <c r="D2496" s="13"/>
      <c r="E2496" s="14"/>
      <c r="F2496" s="11"/>
      <c r="G2496" s="11"/>
    </row>
    <row r="2497" spans="1:7" ht="72.599999999999994" thickBot="1" x14ac:dyDescent="0.35">
      <c r="A2497" s="35" t="s">
        <v>341</v>
      </c>
      <c r="B2497" s="1" t="s">
        <v>72</v>
      </c>
      <c r="C2497" s="16" t="s">
        <v>34</v>
      </c>
      <c r="D2497" s="16">
        <v>1</v>
      </c>
      <c r="E2497" s="14"/>
      <c r="F2497" s="11"/>
      <c r="G2497" s="11"/>
    </row>
    <row r="2498" spans="1:7" ht="30" thickTop="1" thickBot="1" x14ac:dyDescent="0.35">
      <c r="A2498" s="7" t="s">
        <v>19</v>
      </c>
      <c r="B2498" s="8" t="s">
        <v>20</v>
      </c>
      <c r="C2498" s="8" t="s">
        <v>17</v>
      </c>
      <c r="D2498" s="8" t="s">
        <v>21</v>
      </c>
      <c r="E2498" s="8" t="s">
        <v>22</v>
      </c>
      <c r="F2498" s="8" t="s">
        <v>23</v>
      </c>
      <c r="G2498" s="10" t="s">
        <v>24</v>
      </c>
    </row>
    <row r="2499" spans="1:7" ht="15" thickTop="1" x14ac:dyDescent="0.3">
      <c r="A2499" s="11"/>
      <c r="B2499" s="17" t="s">
        <v>25</v>
      </c>
      <c r="C2499" s="18"/>
      <c r="D2499" s="18"/>
      <c r="E2499" s="18"/>
      <c r="F2499" s="18"/>
      <c r="G2499" s="19"/>
    </row>
    <row r="2500" spans="1:7" ht="29.4" thickBot="1" x14ac:dyDescent="0.35">
      <c r="A2500" s="20" t="s">
        <v>26</v>
      </c>
      <c r="B2500" s="21" t="s">
        <v>37</v>
      </c>
      <c r="C2500" s="21" t="s">
        <v>27</v>
      </c>
      <c r="D2500" s="21">
        <v>9.0340000000000007</v>
      </c>
      <c r="E2500" s="22">
        <v>23.43</v>
      </c>
      <c r="F2500" s="23">
        <f>PRODUCT(D2500:E2500)</f>
        <v>211.66662000000002</v>
      </c>
      <c r="G2500" s="19"/>
    </row>
    <row r="2501" spans="1:7" ht="15.6" thickTop="1" thickBot="1" x14ac:dyDescent="0.35">
      <c r="A2501" s="24">
        <v>1</v>
      </c>
      <c r="B2501" s="39" t="s">
        <v>28</v>
      </c>
      <c r="C2501" s="40"/>
      <c r="D2501" s="40"/>
      <c r="E2501" s="41"/>
      <c r="F2501" s="25">
        <f>SUM(F2500:F2500)</f>
        <v>211.66662000000002</v>
      </c>
      <c r="G2501" s="26">
        <f>SUM(F2501/F2506)</f>
        <v>0.82815734989648027</v>
      </c>
    </row>
    <row r="2502" spans="1:7" ht="15.6" thickTop="1" thickBot="1" x14ac:dyDescent="0.35">
      <c r="A2502" s="27" t="s">
        <v>29</v>
      </c>
      <c r="B2502" s="39" t="s">
        <v>35</v>
      </c>
      <c r="C2502" s="40"/>
      <c r="D2502" s="40"/>
      <c r="E2502" s="41"/>
      <c r="F2502" s="28">
        <f>SUM(F2501)</f>
        <v>211.66662000000002</v>
      </c>
      <c r="G2502" s="2"/>
    </row>
    <row r="2503" spans="1:7" ht="15.6" thickTop="1" thickBot="1" x14ac:dyDescent="0.35">
      <c r="A2503" s="29">
        <v>2</v>
      </c>
      <c r="B2503" s="42" t="s">
        <v>30</v>
      </c>
      <c r="C2503" s="43"/>
      <c r="D2503" s="43"/>
      <c r="E2503" s="44"/>
      <c r="F2503" s="28">
        <f>SUM(F2502)*15%</f>
        <v>31.749993000000003</v>
      </c>
      <c r="G2503" s="26">
        <f>SUM(F2503/F2506)</f>
        <v>0.12422360248447205</v>
      </c>
    </row>
    <row r="2504" spans="1:7" ht="15.6" thickTop="1" thickBot="1" x14ac:dyDescent="0.35">
      <c r="A2504" s="27" t="s">
        <v>31</v>
      </c>
      <c r="B2504" s="39" t="s">
        <v>36</v>
      </c>
      <c r="C2504" s="40"/>
      <c r="D2504" s="40"/>
      <c r="E2504" s="41"/>
      <c r="F2504" s="30">
        <f>SUM(F2502:F2503)</f>
        <v>243.41661300000004</v>
      </c>
      <c r="G2504" s="14"/>
    </row>
    <row r="2505" spans="1:7" ht="15.6" thickTop="1" thickBot="1" x14ac:dyDescent="0.35">
      <c r="A2505" s="29">
        <v>3</v>
      </c>
      <c r="B2505" s="42" t="s">
        <v>70</v>
      </c>
      <c r="C2505" s="43"/>
      <c r="D2505" s="43"/>
      <c r="E2505" s="44"/>
      <c r="F2505" s="28">
        <f>SUM(F2504)*5%</f>
        <v>12.170830650000003</v>
      </c>
      <c r="G2505" s="26">
        <f>SUM(F2505/F2506)</f>
        <v>4.7619047619047623E-2</v>
      </c>
    </row>
    <row r="2506" spans="1:7" ht="15.6" thickTop="1" thickBot="1" x14ac:dyDescent="0.35">
      <c r="A2506" s="27" t="s">
        <v>32</v>
      </c>
      <c r="B2506" s="39" t="s">
        <v>33</v>
      </c>
      <c r="C2506" s="40"/>
      <c r="D2506" s="40"/>
      <c r="E2506" s="41"/>
      <c r="F2506" s="30">
        <f>SUM(F2504+F2505)</f>
        <v>255.58744365000004</v>
      </c>
      <c r="G2506" s="31">
        <f>SUM(G2501,G2503,G2505)</f>
        <v>1</v>
      </c>
    </row>
    <row r="2507" spans="1:7" ht="15.6" thickTop="1" thickBot="1" x14ac:dyDescent="0.35"/>
    <row r="2508" spans="1:7" ht="30" thickTop="1" thickBot="1" x14ac:dyDescent="0.35">
      <c r="A2508" s="7" t="s">
        <v>15</v>
      </c>
      <c r="B2508" s="8" t="s">
        <v>16</v>
      </c>
      <c r="C2508" s="9" t="s">
        <v>17</v>
      </c>
      <c r="D2508" s="10" t="s">
        <v>18</v>
      </c>
      <c r="E2508" s="11"/>
      <c r="F2508" s="11"/>
      <c r="G2508" s="11"/>
    </row>
    <row r="2509" spans="1:7" ht="29.4" thickTop="1" x14ac:dyDescent="0.3">
      <c r="A2509" s="33" t="s">
        <v>339</v>
      </c>
      <c r="B2509" s="4" t="s">
        <v>14</v>
      </c>
      <c r="C2509" s="13"/>
      <c r="D2509" s="13"/>
      <c r="E2509" s="14"/>
      <c r="F2509" s="11"/>
      <c r="G2509" s="11"/>
    </row>
    <row r="2510" spans="1:7" ht="72.599999999999994" thickBot="1" x14ac:dyDescent="0.35">
      <c r="A2510" s="35" t="s">
        <v>342</v>
      </c>
      <c r="B2510" s="1" t="s">
        <v>73</v>
      </c>
      <c r="C2510" s="16" t="s">
        <v>34</v>
      </c>
      <c r="D2510" s="16">
        <v>1</v>
      </c>
      <c r="E2510" s="14"/>
      <c r="F2510" s="11"/>
      <c r="G2510" s="11"/>
    </row>
    <row r="2511" spans="1:7" ht="30" thickTop="1" thickBot="1" x14ac:dyDescent="0.35">
      <c r="A2511" s="7" t="s">
        <v>19</v>
      </c>
      <c r="B2511" s="8" t="s">
        <v>20</v>
      </c>
      <c r="C2511" s="8" t="s">
        <v>17</v>
      </c>
      <c r="D2511" s="8" t="s">
        <v>21</v>
      </c>
      <c r="E2511" s="8" t="s">
        <v>22</v>
      </c>
      <c r="F2511" s="8" t="s">
        <v>23</v>
      </c>
      <c r="G2511" s="10" t="s">
        <v>24</v>
      </c>
    </row>
    <row r="2512" spans="1:7" ht="15" thickTop="1" x14ac:dyDescent="0.3">
      <c r="A2512" s="11"/>
      <c r="B2512" s="17" t="s">
        <v>25</v>
      </c>
      <c r="C2512" s="18"/>
      <c r="D2512" s="18"/>
      <c r="E2512" s="18"/>
      <c r="F2512" s="18"/>
      <c r="G2512" s="19"/>
    </row>
    <row r="2513" spans="1:9" ht="29.4" thickBot="1" x14ac:dyDescent="0.35">
      <c r="A2513" s="20" t="s">
        <v>26</v>
      </c>
      <c r="B2513" s="21" t="s">
        <v>37</v>
      </c>
      <c r="C2513" s="21" t="s">
        <v>27</v>
      </c>
      <c r="D2513" s="21">
        <v>10.603999999999999</v>
      </c>
      <c r="E2513" s="22">
        <v>23.43</v>
      </c>
      <c r="F2513" s="23">
        <f>PRODUCT(D2513:E2513)</f>
        <v>248.45171999999997</v>
      </c>
      <c r="G2513" s="19"/>
    </row>
    <row r="2514" spans="1:9" ht="15.6" thickTop="1" thickBot="1" x14ac:dyDescent="0.35">
      <c r="A2514" s="24">
        <v>1</v>
      </c>
      <c r="B2514" s="39" t="s">
        <v>28</v>
      </c>
      <c r="C2514" s="40"/>
      <c r="D2514" s="40"/>
      <c r="E2514" s="41"/>
      <c r="F2514" s="25">
        <f>SUM(F2513:F2513)</f>
        <v>248.45171999999997</v>
      </c>
      <c r="G2514" s="26">
        <f>SUM(F2514/F2518)</f>
        <v>0.86956521739130432</v>
      </c>
    </row>
    <row r="2515" spans="1:9" ht="15.6" thickTop="1" thickBot="1" x14ac:dyDescent="0.35">
      <c r="A2515" s="27" t="s">
        <v>29</v>
      </c>
      <c r="B2515" s="39" t="s">
        <v>35</v>
      </c>
      <c r="C2515" s="40"/>
      <c r="D2515" s="40"/>
      <c r="E2515" s="41"/>
      <c r="F2515" s="28">
        <f>SUM(F2514)</f>
        <v>248.45171999999997</v>
      </c>
      <c r="G2515" s="2"/>
    </row>
    <row r="2516" spans="1:9" ht="15.6" thickTop="1" thickBot="1" x14ac:dyDescent="0.35">
      <c r="A2516" s="29">
        <v>2</v>
      </c>
      <c r="B2516" s="42" t="s">
        <v>30</v>
      </c>
      <c r="C2516" s="43"/>
      <c r="D2516" s="43"/>
      <c r="E2516" s="44"/>
      <c r="F2516" s="28">
        <f>SUM(F2515)*15%</f>
        <v>37.267757999999994</v>
      </c>
      <c r="G2516" s="26">
        <f>SUM(F2516/F2518)</f>
        <v>0.13043478260869565</v>
      </c>
    </row>
    <row r="2517" spans="1:9" ht="15.6" thickTop="1" thickBot="1" x14ac:dyDescent="0.35">
      <c r="A2517" s="27" t="s">
        <v>31</v>
      </c>
      <c r="B2517" s="39" t="s">
        <v>36</v>
      </c>
      <c r="C2517" s="40"/>
      <c r="D2517" s="40"/>
      <c r="E2517" s="41"/>
      <c r="F2517" s="30">
        <f>SUM(F2515:F2516)</f>
        <v>285.71947799999998</v>
      </c>
      <c r="G2517" s="14"/>
    </row>
    <row r="2518" spans="1:9" ht="15.6" thickTop="1" thickBot="1" x14ac:dyDescent="0.35">
      <c r="A2518" s="27" t="s">
        <v>32</v>
      </c>
      <c r="B2518" s="39" t="s">
        <v>33</v>
      </c>
      <c r="C2518" s="40"/>
      <c r="D2518" s="40"/>
      <c r="E2518" s="41"/>
      <c r="F2518" s="30">
        <f>SUM(F2517)</f>
        <v>285.71947799999998</v>
      </c>
      <c r="G2518" s="31">
        <f>SUM(G2514,G2516)</f>
        <v>1</v>
      </c>
      <c r="I2518" s="38"/>
    </row>
    <row r="2519" spans="1:9" ht="15.6" thickTop="1" thickBot="1" x14ac:dyDescent="0.35"/>
    <row r="2520" spans="1:9" ht="30" thickTop="1" thickBot="1" x14ac:dyDescent="0.35">
      <c r="A2520" s="7" t="s">
        <v>15</v>
      </c>
      <c r="B2520" s="8" t="s">
        <v>16</v>
      </c>
      <c r="C2520" s="9" t="s">
        <v>17</v>
      </c>
      <c r="D2520" s="10" t="s">
        <v>18</v>
      </c>
      <c r="E2520" s="11"/>
      <c r="F2520" s="11"/>
      <c r="G2520" s="11"/>
    </row>
    <row r="2521" spans="1:9" ht="29.4" thickTop="1" x14ac:dyDescent="0.3">
      <c r="A2521" s="33" t="s">
        <v>339</v>
      </c>
      <c r="B2521" s="4" t="s">
        <v>14</v>
      </c>
      <c r="C2521" s="13"/>
      <c r="D2521" s="13"/>
      <c r="E2521" s="14"/>
      <c r="F2521" s="11"/>
      <c r="G2521" s="11"/>
    </row>
    <row r="2522" spans="1:9" ht="72.599999999999994" thickBot="1" x14ac:dyDescent="0.35">
      <c r="A2522" s="35" t="s">
        <v>343</v>
      </c>
      <c r="B2522" s="1" t="s">
        <v>74</v>
      </c>
      <c r="C2522" s="16" t="s">
        <v>34</v>
      </c>
      <c r="D2522" s="16">
        <v>1</v>
      </c>
      <c r="E2522" s="14"/>
      <c r="F2522" s="11"/>
      <c r="G2522" s="11"/>
    </row>
    <row r="2523" spans="1:9" ht="30" thickTop="1" thickBot="1" x14ac:dyDescent="0.35">
      <c r="A2523" s="7" t="s">
        <v>19</v>
      </c>
      <c r="B2523" s="8" t="s">
        <v>20</v>
      </c>
      <c r="C2523" s="8" t="s">
        <v>17</v>
      </c>
      <c r="D2523" s="8" t="s">
        <v>21</v>
      </c>
      <c r="E2523" s="8" t="s">
        <v>22</v>
      </c>
      <c r="F2523" s="8" t="s">
        <v>23</v>
      </c>
      <c r="G2523" s="10" t="s">
        <v>24</v>
      </c>
    </row>
    <row r="2524" spans="1:9" ht="15" thickTop="1" x14ac:dyDescent="0.3">
      <c r="A2524" s="11"/>
      <c r="B2524" s="17" t="s">
        <v>25</v>
      </c>
      <c r="C2524" s="18"/>
      <c r="D2524" s="18"/>
      <c r="E2524" s="18"/>
      <c r="F2524" s="18"/>
      <c r="G2524" s="19"/>
    </row>
    <row r="2525" spans="1:9" ht="29.4" thickBot="1" x14ac:dyDescent="0.35">
      <c r="A2525" s="20" t="s">
        <v>26</v>
      </c>
      <c r="B2525" s="21" t="s">
        <v>37</v>
      </c>
      <c r="C2525" s="21" t="s">
        <v>27</v>
      </c>
      <c r="D2525" s="21">
        <v>10.603999999999999</v>
      </c>
      <c r="E2525" s="22">
        <v>23.43</v>
      </c>
      <c r="F2525" s="23">
        <f>PRODUCT(D2525:E2525)</f>
        <v>248.45171999999997</v>
      </c>
      <c r="G2525" s="19"/>
    </row>
    <row r="2526" spans="1:9" ht="15.6" thickTop="1" thickBot="1" x14ac:dyDescent="0.35">
      <c r="A2526" s="24">
        <v>1</v>
      </c>
      <c r="B2526" s="39" t="s">
        <v>28</v>
      </c>
      <c r="C2526" s="40"/>
      <c r="D2526" s="40"/>
      <c r="E2526" s="41"/>
      <c r="F2526" s="25">
        <f>SUM(F2525:F2525)</f>
        <v>248.45171999999997</v>
      </c>
      <c r="G2526" s="26">
        <f>SUM(F2526/F2531)</f>
        <v>0.82815734989648027</v>
      </c>
    </row>
    <row r="2527" spans="1:9" ht="15.6" thickTop="1" thickBot="1" x14ac:dyDescent="0.35">
      <c r="A2527" s="27" t="s">
        <v>29</v>
      </c>
      <c r="B2527" s="39" t="s">
        <v>35</v>
      </c>
      <c r="C2527" s="40"/>
      <c r="D2527" s="40"/>
      <c r="E2527" s="41"/>
      <c r="F2527" s="28">
        <f>SUM(F2526)</f>
        <v>248.45171999999997</v>
      </c>
      <c r="G2527" s="2"/>
    </row>
    <row r="2528" spans="1:9" ht="15.6" thickTop="1" thickBot="1" x14ac:dyDescent="0.35">
      <c r="A2528" s="29">
        <v>2</v>
      </c>
      <c r="B2528" s="42" t="s">
        <v>30</v>
      </c>
      <c r="C2528" s="43"/>
      <c r="D2528" s="43"/>
      <c r="E2528" s="44"/>
      <c r="F2528" s="28">
        <f>SUM(F2527)*15%</f>
        <v>37.267757999999994</v>
      </c>
      <c r="G2528" s="26">
        <f>SUM(F2528/F2531)</f>
        <v>0.12422360248447203</v>
      </c>
    </row>
    <row r="2529" spans="1:9" ht="15.6" thickTop="1" thickBot="1" x14ac:dyDescent="0.35">
      <c r="A2529" s="27" t="s">
        <v>31</v>
      </c>
      <c r="B2529" s="39" t="s">
        <v>36</v>
      </c>
      <c r="C2529" s="40"/>
      <c r="D2529" s="40"/>
      <c r="E2529" s="41"/>
      <c r="F2529" s="30">
        <f>SUM(F2527:F2528)</f>
        <v>285.71947799999998</v>
      </c>
      <c r="G2529" s="14"/>
    </row>
    <row r="2530" spans="1:9" ht="15.6" thickTop="1" thickBot="1" x14ac:dyDescent="0.35">
      <c r="A2530" s="29">
        <v>3</v>
      </c>
      <c r="B2530" s="42" t="s">
        <v>70</v>
      </c>
      <c r="C2530" s="43"/>
      <c r="D2530" s="43"/>
      <c r="E2530" s="44"/>
      <c r="F2530" s="28">
        <f>SUM(F2529)*5%</f>
        <v>14.2859739</v>
      </c>
      <c r="G2530" s="26">
        <f>SUM(F2530/F2531)</f>
        <v>4.7619047619047623E-2</v>
      </c>
    </row>
    <row r="2531" spans="1:9" ht="15.6" thickTop="1" thickBot="1" x14ac:dyDescent="0.35">
      <c r="A2531" s="27" t="s">
        <v>32</v>
      </c>
      <c r="B2531" s="39" t="s">
        <v>33</v>
      </c>
      <c r="C2531" s="40"/>
      <c r="D2531" s="40"/>
      <c r="E2531" s="41"/>
      <c r="F2531" s="30">
        <f>SUM(F2529+F2530)</f>
        <v>300.00545189999997</v>
      </c>
      <c r="G2531" s="31">
        <f>SUM(G2526,G2528,G2530)</f>
        <v>1</v>
      </c>
    </row>
    <row r="2532" spans="1:9" ht="15.6" thickTop="1" thickBot="1" x14ac:dyDescent="0.35"/>
    <row r="2533" spans="1:9" ht="30" thickTop="1" thickBot="1" x14ac:dyDescent="0.35">
      <c r="A2533" s="7" t="s">
        <v>15</v>
      </c>
      <c r="B2533" s="8" t="s">
        <v>16</v>
      </c>
      <c r="C2533" s="9" t="s">
        <v>17</v>
      </c>
      <c r="D2533" s="10" t="s">
        <v>18</v>
      </c>
      <c r="E2533" s="11"/>
      <c r="F2533" s="11"/>
      <c r="G2533" s="11"/>
    </row>
    <row r="2534" spans="1:9" ht="29.4" thickTop="1" x14ac:dyDescent="0.3">
      <c r="A2534" s="33" t="s">
        <v>344</v>
      </c>
      <c r="B2534" s="4" t="s">
        <v>68</v>
      </c>
      <c r="C2534" s="13"/>
      <c r="D2534" s="13"/>
      <c r="E2534" s="14"/>
      <c r="F2534" s="11"/>
      <c r="G2534" s="11"/>
    </row>
    <row r="2535" spans="1:9" ht="72.599999999999994" thickBot="1" x14ac:dyDescent="0.35">
      <c r="A2535" s="35" t="s">
        <v>345</v>
      </c>
      <c r="B2535" s="1" t="s">
        <v>71</v>
      </c>
      <c r="C2535" s="16" t="s">
        <v>34</v>
      </c>
      <c r="D2535" s="16">
        <v>1</v>
      </c>
      <c r="E2535" s="14"/>
      <c r="F2535" s="11"/>
      <c r="G2535" s="11"/>
    </row>
    <row r="2536" spans="1:9" ht="30" thickTop="1" thickBot="1" x14ac:dyDescent="0.35">
      <c r="A2536" s="7" t="s">
        <v>19</v>
      </c>
      <c r="B2536" s="8" t="s">
        <v>20</v>
      </c>
      <c r="C2536" s="8" t="s">
        <v>17</v>
      </c>
      <c r="D2536" s="8" t="s">
        <v>21</v>
      </c>
      <c r="E2536" s="8" t="s">
        <v>22</v>
      </c>
      <c r="F2536" s="8" t="s">
        <v>23</v>
      </c>
      <c r="G2536" s="10" t="s">
        <v>24</v>
      </c>
    </row>
    <row r="2537" spans="1:9" ht="15" thickTop="1" x14ac:dyDescent="0.3">
      <c r="A2537" s="11"/>
      <c r="B2537" s="17" t="s">
        <v>25</v>
      </c>
      <c r="C2537" s="18"/>
      <c r="D2537" s="18"/>
      <c r="E2537" s="18"/>
      <c r="F2537" s="18"/>
      <c r="G2537" s="19"/>
    </row>
    <row r="2538" spans="1:9" ht="29.4" thickBot="1" x14ac:dyDescent="0.35">
      <c r="A2538" s="20" t="s">
        <v>26</v>
      </c>
      <c r="B2538" s="21" t="s">
        <v>37</v>
      </c>
      <c r="C2538" s="21" t="s">
        <v>27</v>
      </c>
      <c r="D2538" s="21">
        <v>7.899</v>
      </c>
      <c r="E2538" s="22">
        <v>23.43</v>
      </c>
      <c r="F2538" s="23">
        <f>PRODUCT(D2538:E2538)</f>
        <v>185.07356999999999</v>
      </c>
      <c r="G2538" s="19"/>
    </row>
    <row r="2539" spans="1:9" ht="15.6" thickTop="1" thickBot="1" x14ac:dyDescent="0.35">
      <c r="A2539" s="24">
        <v>1</v>
      </c>
      <c r="B2539" s="39" t="s">
        <v>28</v>
      </c>
      <c r="C2539" s="40"/>
      <c r="D2539" s="40"/>
      <c r="E2539" s="41"/>
      <c r="F2539" s="25">
        <f>SUM(F2538:F2538)</f>
        <v>185.07356999999999</v>
      </c>
      <c r="G2539" s="26">
        <f>SUM(F2539/F2543)</f>
        <v>0.86956521739130432</v>
      </c>
    </row>
    <row r="2540" spans="1:9" ht="15.6" thickTop="1" thickBot="1" x14ac:dyDescent="0.35">
      <c r="A2540" s="27" t="s">
        <v>29</v>
      </c>
      <c r="B2540" s="39" t="s">
        <v>35</v>
      </c>
      <c r="C2540" s="40"/>
      <c r="D2540" s="40"/>
      <c r="E2540" s="41"/>
      <c r="F2540" s="28">
        <f>SUM(F2539)</f>
        <v>185.07356999999999</v>
      </c>
      <c r="G2540" s="2"/>
    </row>
    <row r="2541" spans="1:9" ht="15.6" thickTop="1" thickBot="1" x14ac:dyDescent="0.35">
      <c r="A2541" s="29">
        <v>2</v>
      </c>
      <c r="B2541" s="42" t="s">
        <v>30</v>
      </c>
      <c r="C2541" s="43"/>
      <c r="D2541" s="43"/>
      <c r="E2541" s="44"/>
      <c r="F2541" s="28">
        <f>SUM(F2540)*15%</f>
        <v>27.761035499999998</v>
      </c>
      <c r="G2541" s="26">
        <f>SUM(F2541/F2543)</f>
        <v>0.13043478260869565</v>
      </c>
    </row>
    <row r="2542" spans="1:9" ht="15.6" thickTop="1" thickBot="1" x14ac:dyDescent="0.35">
      <c r="A2542" s="27" t="s">
        <v>31</v>
      </c>
      <c r="B2542" s="39" t="s">
        <v>36</v>
      </c>
      <c r="C2542" s="40"/>
      <c r="D2542" s="40"/>
      <c r="E2542" s="41"/>
      <c r="F2542" s="30">
        <f>SUM(F2540:F2541)</f>
        <v>212.83460549999998</v>
      </c>
      <c r="G2542" s="14"/>
    </row>
    <row r="2543" spans="1:9" ht="15.6" thickTop="1" thickBot="1" x14ac:dyDescent="0.35">
      <c r="A2543" s="27" t="s">
        <v>32</v>
      </c>
      <c r="B2543" s="39" t="s">
        <v>33</v>
      </c>
      <c r="C2543" s="40"/>
      <c r="D2543" s="40"/>
      <c r="E2543" s="41"/>
      <c r="F2543" s="30">
        <f>SUM(F2542)</f>
        <v>212.83460549999998</v>
      </c>
      <c r="G2543" s="31">
        <f>SUM(G2539,G2541)</f>
        <v>1</v>
      </c>
      <c r="I2543" s="38"/>
    </row>
    <row r="2544" spans="1:9" ht="15.6" thickTop="1" thickBot="1" x14ac:dyDescent="0.35"/>
    <row r="2545" spans="1:7" ht="30" thickTop="1" thickBot="1" x14ac:dyDescent="0.35">
      <c r="A2545" s="7" t="s">
        <v>15</v>
      </c>
      <c r="B2545" s="8" t="s">
        <v>16</v>
      </c>
      <c r="C2545" s="9" t="s">
        <v>17</v>
      </c>
      <c r="D2545" s="10" t="s">
        <v>18</v>
      </c>
      <c r="E2545" s="11"/>
      <c r="F2545" s="11"/>
      <c r="G2545" s="11"/>
    </row>
    <row r="2546" spans="1:7" ht="29.4" thickTop="1" x14ac:dyDescent="0.3">
      <c r="A2546" s="33" t="s">
        <v>344</v>
      </c>
      <c r="B2546" s="4" t="s">
        <v>68</v>
      </c>
      <c r="C2546" s="13"/>
      <c r="D2546" s="13"/>
      <c r="E2546" s="14"/>
      <c r="F2546" s="11"/>
      <c r="G2546" s="11"/>
    </row>
    <row r="2547" spans="1:7" ht="72.599999999999994" thickBot="1" x14ac:dyDescent="0.35">
      <c r="A2547" s="35" t="s">
        <v>346</v>
      </c>
      <c r="B2547" s="1" t="s">
        <v>72</v>
      </c>
      <c r="C2547" s="16" t="s">
        <v>34</v>
      </c>
      <c r="D2547" s="16">
        <v>1</v>
      </c>
      <c r="E2547" s="14"/>
      <c r="F2547" s="11"/>
      <c r="G2547" s="11"/>
    </row>
    <row r="2548" spans="1:7" ht="30" thickTop="1" thickBot="1" x14ac:dyDescent="0.35">
      <c r="A2548" s="7" t="s">
        <v>19</v>
      </c>
      <c r="B2548" s="8" t="s">
        <v>20</v>
      </c>
      <c r="C2548" s="8" t="s">
        <v>17</v>
      </c>
      <c r="D2548" s="8" t="s">
        <v>21</v>
      </c>
      <c r="E2548" s="8" t="s">
        <v>22</v>
      </c>
      <c r="F2548" s="8" t="s">
        <v>23</v>
      </c>
      <c r="G2548" s="10" t="s">
        <v>24</v>
      </c>
    </row>
    <row r="2549" spans="1:7" ht="15" thickTop="1" x14ac:dyDescent="0.3">
      <c r="A2549" s="11"/>
      <c r="B2549" s="17" t="s">
        <v>25</v>
      </c>
      <c r="C2549" s="18"/>
      <c r="D2549" s="18"/>
      <c r="E2549" s="18"/>
      <c r="F2549" s="18"/>
      <c r="G2549" s="19"/>
    </row>
    <row r="2550" spans="1:7" ht="29.4" thickBot="1" x14ac:dyDescent="0.35">
      <c r="A2550" s="20" t="s">
        <v>26</v>
      </c>
      <c r="B2550" s="21" t="s">
        <v>37</v>
      </c>
      <c r="C2550" s="21" t="s">
        <v>27</v>
      </c>
      <c r="D2550" s="21">
        <v>7.899</v>
      </c>
      <c r="E2550" s="22">
        <v>23.43</v>
      </c>
      <c r="F2550" s="23">
        <f>PRODUCT(D2550:E2550)</f>
        <v>185.07356999999999</v>
      </c>
      <c r="G2550" s="19"/>
    </row>
    <row r="2551" spans="1:7" ht="15.6" thickTop="1" thickBot="1" x14ac:dyDescent="0.35">
      <c r="A2551" s="24">
        <v>1</v>
      </c>
      <c r="B2551" s="39" t="s">
        <v>28</v>
      </c>
      <c r="C2551" s="40"/>
      <c r="D2551" s="40"/>
      <c r="E2551" s="41"/>
      <c r="F2551" s="25">
        <f>SUM(F2550:F2550)</f>
        <v>185.07356999999999</v>
      </c>
      <c r="G2551" s="26">
        <f>SUM(F2551/F2556)</f>
        <v>0.82815734989648027</v>
      </c>
    </row>
    <row r="2552" spans="1:7" ht="15.6" thickTop="1" thickBot="1" x14ac:dyDescent="0.35">
      <c r="A2552" s="27" t="s">
        <v>29</v>
      </c>
      <c r="B2552" s="39" t="s">
        <v>35</v>
      </c>
      <c r="C2552" s="40"/>
      <c r="D2552" s="40"/>
      <c r="E2552" s="41"/>
      <c r="F2552" s="28">
        <f>SUM(F2551)</f>
        <v>185.07356999999999</v>
      </c>
      <c r="G2552" s="2"/>
    </row>
    <row r="2553" spans="1:7" ht="15.6" thickTop="1" thickBot="1" x14ac:dyDescent="0.35">
      <c r="A2553" s="29">
        <v>2</v>
      </c>
      <c r="B2553" s="42" t="s">
        <v>30</v>
      </c>
      <c r="C2553" s="43"/>
      <c r="D2553" s="43"/>
      <c r="E2553" s="44"/>
      <c r="F2553" s="28">
        <f>SUM(F2552)*15%</f>
        <v>27.761035499999998</v>
      </c>
      <c r="G2553" s="26">
        <f>SUM(F2553/F2556)</f>
        <v>0.12422360248447205</v>
      </c>
    </row>
    <row r="2554" spans="1:7" ht="15.6" thickTop="1" thickBot="1" x14ac:dyDescent="0.35">
      <c r="A2554" s="27" t="s">
        <v>31</v>
      </c>
      <c r="B2554" s="39" t="s">
        <v>36</v>
      </c>
      <c r="C2554" s="40"/>
      <c r="D2554" s="40"/>
      <c r="E2554" s="41"/>
      <c r="F2554" s="30">
        <f>SUM(F2552:F2553)</f>
        <v>212.83460549999998</v>
      </c>
      <c r="G2554" s="14"/>
    </row>
    <row r="2555" spans="1:7" ht="15.6" thickTop="1" thickBot="1" x14ac:dyDescent="0.35">
      <c r="A2555" s="29">
        <v>3</v>
      </c>
      <c r="B2555" s="42" t="s">
        <v>70</v>
      </c>
      <c r="C2555" s="43"/>
      <c r="D2555" s="43"/>
      <c r="E2555" s="44"/>
      <c r="F2555" s="28">
        <f>SUM(F2554)*5%</f>
        <v>10.641730275</v>
      </c>
      <c r="G2555" s="26">
        <f>SUM(F2555/F2556)</f>
        <v>4.7619047619047623E-2</v>
      </c>
    </row>
    <row r="2556" spans="1:7" ht="15.6" thickTop="1" thickBot="1" x14ac:dyDescent="0.35">
      <c r="A2556" s="27" t="s">
        <v>32</v>
      </c>
      <c r="B2556" s="39" t="s">
        <v>33</v>
      </c>
      <c r="C2556" s="40"/>
      <c r="D2556" s="40"/>
      <c r="E2556" s="41"/>
      <c r="F2556" s="30">
        <f>SUM(F2554+F2555)</f>
        <v>223.476335775</v>
      </c>
      <c r="G2556" s="31">
        <f>SUM(G2551,G2553,G2555)</f>
        <v>1</v>
      </c>
    </row>
    <row r="2557" spans="1:7" ht="15.6" thickTop="1" thickBot="1" x14ac:dyDescent="0.35"/>
    <row r="2558" spans="1:7" ht="30" thickTop="1" thickBot="1" x14ac:dyDescent="0.35">
      <c r="A2558" s="7" t="s">
        <v>15</v>
      </c>
      <c r="B2558" s="8" t="s">
        <v>16</v>
      </c>
      <c r="C2558" s="9" t="s">
        <v>17</v>
      </c>
      <c r="D2558" s="10" t="s">
        <v>18</v>
      </c>
      <c r="E2558" s="11"/>
      <c r="F2558" s="11"/>
      <c r="G2558" s="11"/>
    </row>
    <row r="2559" spans="1:7" ht="29.4" thickTop="1" x14ac:dyDescent="0.3">
      <c r="A2559" s="33" t="s">
        <v>344</v>
      </c>
      <c r="B2559" s="4" t="s">
        <v>68</v>
      </c>
      <c r="C2559" s="13"/>
      <c r="D2559" s="13"/>
      <c r="E2559" s="14"/>
      <c r="F2559" s="11"/>
      <c r="G2559" s="11"/>
    </row>
    <row r="2560" spans="1:7" ht="72.599999999999994" thickBot="1" x14ac:dyDescent="0.35">
      <c r="A2560" s="35" t="s">
        <v>347</v>
      </c>
      <c r="B2560" s="1" t="s">
        <v>73</v>
      </c>
      <c r="C2560" s="16" t="s">
        <v>34</v>
      </c>
      <c r="D2560" s="16">
        <v>1</v>
      </c>
      <c r="E2560" s="14"/>
      <c r="F2560" s="11"/>
      <c r="G2560" s="11"/>
    </row>
    <row r="2561" spans="1:9" ht="30" thickTop="1" thickBot="1" x14ac:dyDescent="0.35">
      <c r="A2561" s="7" t="s">
        <v>19</v>
      </c>
      <c r="B2561" s="8" t="s">
        <v>20</v>
      </c>
      <c r="C2561" s="8" t="s">
        <v>17</v>
      </c>
      <c r="D2561" s="8" t="s">
        <v>21</v>
      </c>
      <c r="E2561" s="8" t="s">
        <v>22</v>
      </c>
      <c r="F2561" s="8" t="s">
        <v>23</v>
      </c>
      <c r="G2561" s="10" t="s">
        <v>24</v>
      </c>
    </row>
    <row r="2562" spans="1:9" ht="15" thickTop="1" x14ac:dyDescent="0.3">
      <c r="A2562" s="11"/>
      <c r="B2562" s="17" t="s">
        <v>25</v>
      </c>
      <c r="C2562" s="18"/>
      <c r="D2562" s="18"/>
      <c r="E2562" s="18"/>
      <c r="F2562" s="18"/>
      <c r="G2562" s="19"/>
    </row>
    <row r="2563" spans="1:9" ht="29.4" thickBot="1" x14ac:dyDescent="0.35">
      <c r="A2563" s="20" t="s">
        <v>26</v>
      </c>
      <c r="B2563" s="21" t="s">
        <v>37</v>
      </c>
      <c r="C2563" s="21" t="s">
        <v>27</v>
      </c>
      <c r="D2563" s="21">
        <v>9.2720000000000002</v>
      </c>
      <c r="E2563" s="22">
        <v>23.43</v>
      </c>
      <c r="F2563" s="23">
        <f>PRODUCT(D2563:E2563)</f>
        <v>217.24296000000001</v>
      </c>
      <c r="G2563" s="19"/>
    </row>
    <row r="2564" spans="1:9" ht="15.6" thickTop="1" thickBot="1" x14ac:dyDescent="0.35">
      <c r="A2564" s="24">
        <v>1</v>
      </c>
      <c r="B2564" s="39" t="s">
        <v>28</v>
      </c>
      <c r="C2564" s="40"/>
      <c r="D2564" s="40"/>
      <c r="E2564" s="41"/>
      <c r="F2564" s="25">
        <f>SUM(F2563:F2563)</f>
        <v>217.24296000000001</v>
      </c>
      <c r="G2564" s="26">
        <f>SUM(F2564/F2568)</f>
        <v>0.86956521739130432</v>
      </c>
    </row>
    <row r="2565" spans="1:9" ht="15.6" thickTop="1" thickBot="1" x14ac:dyDescent="0.35">
      <c r="A2565" s="27" t="s">
        <v>29</v>
      </c>
      <c r="B2565" s="39" t="s">
        <v>35</v>
      </c>
      <c r="C2565" s="40"/>
      <c r="D2565" s="40"/>
      <c r="E2565" s="41"/>
      <c r="F2565" s="28">
        <f>SUM(F2564)</f>
        <v>217.24296000000001</v>
      </c>
      <c r="G2565" s="2"/>
    </row>
    <row r="2566" spans="1:9" ht="15.6" thickTop="1" thickBot="1" x14ac:dyDescent="0.35">
      <c r="A2566" s="29">
        <v>2</v>
      </c>
      <c r="B2566" s="42" t="s">
        <v>30</v>
      </c>
      <c r="C2566" s="43"/>
      <c r="D2566" s="43"/>
      <c r="E2566" s="44"/>
      <c r="F2566" s="28">
        <f>SUM(F2565)*15%</f>
        <v>32.586444</v>
      </c>
      <c r="G2566" s="26">
        <f>SUM(F2566/F2568)</f>
        <v>0.13043478260869565</v>
      </c>
    </row>
    <row r="2567" spans="1:9" ht="15.6" thickTop="1" thickBot="1" x14ac:dyDescent="0.35">
      <c r="A2567" s="27" t="s">
        <v>31</v>
      </c>
      <c r="B2567" s="39" t="s">
        <v>36</v>
      </c>
      <c r="C2567" s="40"/>
      <c r="D2567" s="40"/>
      <c r="E2567" s="41"/>
      <c r="F2567" s="30">
        <f>SUM(F2565:F2566)</f>
        <v>249.82940400000001</v>
      </c>
      <c r="G2567" s="14"/>
    </row>
    <row r="2568" spans="1:9" ht="15.6" thickTop="1" thickBot="1" x14ac:dyDescent="0.35">
      <c r="A2568" s="27" t="s">
        <v>32</v>
      </c>
      <c r="B2568" s="39" t="s">
        <v>33</v>
      </c>
      <c r="C2568" s="40"/>
      <c r="D2568" s="40"/>
      <c r="E2568" s="41"/>
      <c r="F2568" s="30">
        <f>SUM(F2567)</f>
        <v>249.82940400000001</v>
      </c>
      <c r="G2568" s="31">
        <f>SUM(G2564,G2566)</f>
        <v>1</v>
      </c>
      <c r="I2568" s="38"/>
    </row>
    <row r="2569" spans="1:9" ht="15.6" thickTop="1" thickBot="1" x14ac:dyDescent="0.35"/>
    <row r="2570" spans="1:9" ht="30" thickTop="1" thickBot="1" x14ac:dyDescent="0.35">
      <c r="A2570" s="7" t="s">
        <v>15</v>
      </c>
      <c r="B2570" s="8" t="s">
        <v>16</v>
      </c>
      <c r="C2570" s="9" t="s">
        <v>17</v>
      </c>
      <c r="D2570" s="10" t="s">
        <v>18</v>
      </c>
      <c r="E2570" s="11"/>
      <c r="F2570" s="11"/>
      <c r="G2570" s="11"/>
    </row>
    <row r="2571" spans="1:9" ht="29.4" thickTop="1" x14ac:dyDescent="0.3">
      <c r="A2571" s="33" t="s">
        <v>344</v>
      </c>
      <c r="B2571" s="4" t="s">
        <v>68</v>
      </c>
      <c r="C2571" s="13"/>
      <c r="D2571" s="13"/>
      <c r="E2571" s="14"/>
      <c r="F2571" s="11"/>
      <c r="G2571" s="11"/>
    </row>
    <row r="2572" spans="1:9" ht="72.599999999999994" thickBot="1" x14ac:dyDescent="0.35">
      <c r="A2572" s="35" t="s">
        <v>348</v>
      </c>
      <c r="B2572" s="1" t="s">
        <v>74</v>
      </c>
      <c r="C2572" s="16" t="s">
        <v>34</v>
      </c>
      <c r="D2572" s="16">
        <v>1</v>
      </c>
      <c r="E2572" s="14"/>
      <c r="F2572" s="11"/>
      <c r="G2572" s="11"/>
    </row>
    <row r="2573" spans="1:9" ht="30" thickTop="1" thickBot="1" x14ac:dyDescent="0.35">
      <c r="A2573" s="7" t="s">
        <v>19</v>
      </c>
      <c r="B2573" s="8" t="s">
        <v>20</v>
      </c>
      <c r="C2573" s="8" t="s">
        <v>17</v>
      </c>
      <c r="D2573" s="8" t="s">
        <v>21</v>
      </c>
      <c r="E2573" s="8" t="s">
        <v>22</v>
      </c>
      <c r="F2573" s="8" t="s">
        <v>23</v>
      </c>
      <c r="G2573" s="10" t="s">
        <v>24</v>
      </c>
    </row>
    <row r="2574" spans="1:9" ht="15" thickTop="1" x14ac:dyDescent="0.3">
      <c r="A2574" s="11"/>
      <c r="B2574" s="17" t="s">
        <v>25</v>
      </c>
      <c r="C2574" s="18"/>
      <c r="D2574" s="18"/>
      <c r="E2574" s="18"/>
      <c r="F2574" s="18"/>
      <c r="G2574" s="19"/>
    </row>
    <row r="2575" spans="1:9" ht="29.4" thickBot="1" x14ac:dyDescent="0.35">
      <c r="A2575" s="20" t="s">
        <v>26</v>
      </c>
      <c r="B2575" s="21" t="s">
        <v>37</v>
      </c>
      <c r="C2575" s="21" t="s">
        <v>27</v>
      </c>
      <c r="D2575" s="21">
        <v>9.2720000000000002</v>
      </c>
      <c r="E2575" s="22">
        <v>23.43</v>
      </c>
      <c r="F2575" s="23">
        <f>PRODUCT(D2575:E2575)</f>
        <v>217.24296000000001</v>
      </c>
      <c r="G2575" s="19"/>
    </row>
    <row r="2576" spans="1:9" ht="15.6" thickTop="1" thickBot="1" x14ac:dyDescent="0.35">
      <c r="A2576" s="24">
        <v>1</v>
      </c>
      <c r="B2576" s="39" t="s">
        <v>28</v>
      </c>
      <c r="C2576" s="40"/>
      <c r="D2576" s="40"/>
      <c r="E2576" s="41"/>
      <c r="F2576" s="25">
        <f>SUM(F2575:F2575)</f>
        <v>217.24296000000001</v>
      </c>
      <c r="G2576" s="26">
        <f>SUM(F2576/F2581)</f>
        <v>0.82815734989648038</v>
      </c>
    </row>
    <row r="2577" spans="1:7" ht="15.6" thickTop="1" thickBot="1" x14ac:dyDescent="0.35">
      <c r="A2577" s="27" t="s">
        <v>29</v>
      </c>
      <c r="B2577" s="39" t="s">
        <v>35</v>
      </c>
      <c r="C2577" s="40"/>
      <c r="D2577" s="40"/>
      <c r="E2577" s="41"/>
      <c r="F2577" s="28">
        <f>SUM(F2576)</f>
        <v>217.24296000000001</v>
      </c>
      <c r="G2577" s="2"/>
    </row>
    <row r="2578" spans="1:7" ht="15.6" thickTop="1" thickBot="1" x14ac:dyDescent="0.35">
      <c r="A2578" s="29">
        <v>2</v>
      </c>
      <c r="B2578" s="42" t="s">
        <v>30</v>
      </c>
      <c r="C2578" s="43"/>
      <c r="D2578" s="43"/>
      <c r="E2578" s="44"/>
      <c r="F2578" s="28">
        <f>SUM(F2577)*15%</f>
        <v>32.586444</v>
      </c>
      <c r="G2578" s="26">
        <f>SUM(F2578/F2581)</f>
        <v>0.12422360248447205</v>
      </c>
    </row>
    <row r="2579" spans="1:7" ht="15.6" thickTop="1" thickBot="1" x14ac:dyDescent="0.35">
      <c r="A2579" s="27" t="s">
        <v>31</v>
      </c>
      <c r="B2579" s="39" t="s">
        <v>36</v>
      </c>
      <c r="C2579" s="40"/>
      <c r="D2579" s="40"/>
      <c r="E2579" s="41"/>
      <c r="F2579" s="30">
        <f>SUM(F2577:F2578)</f>
        <v>249.82940400000001</v>
      </c>
      <c r="G2579" s="14"/>
    </row>
    <row r="2580" spans="1:7" ht="15.6" thickTop="1" thickBot="1" x14ac:dyDescent="0.35">
      <c r="A2580" s="29">
        <v>3</v>
      </c>
      <c r="B2580" s="42" t="s">
        <v>70</v>
      </c>
      <c r="C2580" s="43"/>
      <c r="D2580" s="43"/>
      <c r="E2580" s="44"/>
      <c r="F2580" s="28">
        <f>SUM(F2579)*5%</f>
        <v>12.491470200000002</v>
      </c>
      <c r="G2580" s="26">
        <f>SUM(F2580/F2581)</f>
        <v>4.761904761904763E-2</v>
      </c>
    </row>
    <row r="2581" spans="1:7" ht="15.6" thickTop="1" thickBot="1" x14ac:dyDescent="0.35">
      <c r="A2581" s="27" t="s">
        <v>32</v>
      </c>
      <c r="B2581" s="39" t="s">
        <v>33</v>
      </c>
      <c r="C2581" s="40"/>
      <c r="D2581" s="40"/>
      <c r="E2581" s="41"/>
      <c r="F2581" s="30">
        <f>SUM(F2579+F2580)</f>
        <v>262.32087419999999</v>
      </c>
      <c r="G2581" s="31">
        <f>SUM(G2576,G2578,G2580)</f>
        <v>1</v>
      </c>
    </row>
    <row r="2582" spans="1:7" ht="15" thickTop="1" x14ac:dyDescent="0.3"/>
    <row r="2583" spans="1:7" x14ac:dyDescent="0.3">
      <c r="A2583" s="45" t="s">
        <v>349</v>
      </c>
      <c r="B2583" s="45"/>
      <c r="C2583" s="45"/>
      <c r="D2583" s="45"/>
      <c r="E2583" s="45"/>
      <c r="F2583" s="45"/>
      <c r="G2583" s="45"/>
    </row>
    <row r="2584" spans="1:7" ht="15" thickBot="1" x14ac:dyDescent="0.35"/>
    <row r="2585" spans="1:7" ht="30" thickTop="1" thickBot="1" x14ac:dyDescent="0.35">
      <c r="A2585" s="7" t="s">
        <v>15</v>
      </c>
      <c r="B2585" s="8" t="s">
        <v>16</v>
      </c>
      <c r="C2585" s="9" t="s">
        <v>17</v>
      </c>
      <c r="D2585" s="10" t="s">
        <v>18</v>
      </c>
      <c r="E2585" s="11"/>
      <c r="F2585" s="11"/>
      <c r="G2585" s="11"/>
    </row>
    <row r="2586" spans="1:7" ht="58.2" thickTop="1" x14ac:dyDescent="0.3">
      <c r="A2586" s="33" t="s">
        <v>350</v>
      </c>
      <c r="B2586" s="4" t="s">
        <v>80</v>
      </c>
      <c r="C2586" s="13"/>
      <c r="D2586" s="13"/>
      <c r="E2586" s="14"/>
      <c r="F2586" s="11"/>
      <c r="G2586" s="11"/>
    </row>
    <row r="2587" spans="1:7" ht="72.599999999999994" thickBot="1" x14ac:dyDescent="0.35">
      <c r="A2587" s="35" t="s">
        <v>351</v>
      </c>
      <c r="B2587" s="1" t="s">
        <v>71</v>
      </c>
      <c r="C2587" s="16" t="s">
        <v>34</v>
      </c>
      <c r="D2587" s="16">
        <v>1</v>
      </c>
      <c r="E2587" s="14"/>
      <c r="F2587" s="11"/>
      <c r="G2587" s="11"/>
    </row>
    <row r="2588" spans="1:7" ht="30" thickTop="1" thickBot="1" x14ac:dyDescent="0.35">
      <c r="A2588" s="7" t="s">
        <v>19</v>
      </c>
      <c r="B2588" s="8" t="s">
        <v>20</v>
      </c>
      <c r="C2588" s="8" t="s">
        <v>17</v>
      </c>
      <c r="D2588" s="8" t="s">
        <v>21</v>
      </c>
      <c r="E2588" s="8" t="s">
        <v>22</v>
      </c>
      <c r="F2588" s="8" t="s">
        <v>23</v>
      </c>
      <c r="G2588" s="10" t="s">
        <v>24</v>
      </c>
    </row>
    <row r="2589" spans="1:7" ht="15" thickTop="1" x14ac:dyDescent="0.3">
      <c r="A2589" s="11"/>
      <c r="B2589" s="17" t="s">
        <v>25</v>
      </c>
      <c r="C2589" s="18"/>
      <c r="D2589" s="18"/>
      <c r="E2589" s="18"/>
      <c r="F2589" s="18"/>
      <c r="G2589" s="19"/>
    </row>
    <row r="2590" spans="1:7" ht="29.4" thickBot="1" x14ac:dyDescent="0.35">
      <c r="A2590" s="20" t="s">
        <v>26</v>
      </c>
      <c r="B2590" s="21" t="s">
        <v>37</v>
      </c>
      <c r="C2590" s="21" t="s">
        <v>27</v>
      </c>
      <c r="D2590" s="21">
        <v>9.0449999999999999</v>
      </c>
      <c r="E2590" s="22">
        <v>23.43</v>
      </c>
      <c r="F2590" s="23">
        <f>PRODUCT(D2590:E2590)</f>
        <v>211.92435</v>
      </c>
      <c r="G2590" s="19"/>
    </row>
    <row r="2591" spans="1:7" ht="15.6" thickTop="1" thickBot="1" x14ac:dyDescent="0.35">
      <c r="A2591" s="24">
        <v>1</v>
      </c>
      <c r="B2591" s="39" t="s">
        <v>28</v>
      </c>
      <c r="C2591" s="40"/>
      <c r="D2591" s="40"/>
      <c r="E2591" s="41"/>
      <c r="F2591" s="25">
        <f>SUM(F2590:F2590)</f>
        <v>211.92435</v>
      </c>
      <c r="G2591" s="26">
        <f>SUM(F2591/F2595)</f>
        <v>0.86956521739130432</v>
      </c>
    </row>
    <row r="2592" spans="1:7" ht="15.6" thickTop="1" thickBot="1" x14ac:dyDescent="0.35">
      <c r="A2592" s="27" t="s">
        <v>29</v>
      </c>
      <c r="B2592" s="39" t="s">
        <v>35</v>
      </c>
      <c r="C2592" s="40"/>
      <c r="D2592" s="40"/>
      <c r="E2592" s="41"/>
      <c r="F2592" s="28">
        <f>SUM(F2591)</f>
        <v>211.92435</v>
      </c>
      <c r="G2592" s="2"/>
    </row>
    <row r="2593" spans="1:9" ht="15.6" thickTop="1" thickBot="1" x14ac:dyDescent="0.35">
      <c r="A2593" s="29">
        <v>2</v>
      </c>
      <c r="B2593" s="42" t="s">
        <v>30</v>
      </c>
      <c r="C2593" s="43"/>
      <c r="D2593" s="43"/>
      <c r="E2593" s="44"/>
      <c r="F2593" s="28">
        <f>SUM(F2592)*15%</f>
        <v>31.788652499999998</v>
      </c>
      <c r="G2593" s="26">
        <f>SUM(F2593/F2595)</f>
        <v>0.13043478260869562</v>
      </c>
    </row>
    <row r="2594" spans="1:9" ht="15.6" thickTop="1" thickBot="1" x14ac:dyDescent="0.35">
      <c r="A2594" s="27" t="s">
        <v>31</v>
      </c>
      <c r="B2594" s="39" t="s">
        <v>36</v>
      </c>
      <c r="C2594" s="40"/>
      <c r="D2594" s="40"/>
      <c r="E2594" s="41"/>
      <c r="F2594" s="30">
        <f>SUM(F2592:F2593)</f>
        <v>243.71300250000002</v>
      </c>
      <c r="G2594" s="14"/>
    </row>
    <row r="2595" spans="1:9" ht="15.6" thickTop="1" thickBot="1" x14ac:dyDescent="0.35">
      <c r="A2595" s="27" t="s">
        <v>32</v>
      </c>
      <c r="B2595" s="39" t="s">
        <v>33</v>
      </c>
      <c r="C2595" s="40"/>
      <c r="D2595" s="40"/>
      <c r="E2595" s="41"/>
      <c r="F2595" s="30">
        <f>SUM(F2594)</f>
        <v>243.71300250000002</v>
      </c>
      <c r="G2595" s="31">
        <f>SUM(G2591,G2593)</f>
        <v>1</v>
      </c>
      <c r="I2595" s="38"/>
    </row>
    <row r="2596" spans="1:9" ht="15.6" thickTop="1" thickBot="1" x14ac:dyDescent="0.35"/>
    <row r="2597" spans="1:9" ht="30" thickTop="1" thickBot="1" x14ac:dyDescent="0.35">
      <c r="A2597" s="7" t="s">
        <v>15</v>
      </c>
      <c r="B2597" s="8" t="s">
        <v>16</v>
      </c>
      <c r="C2597" s="9" t="s">
        <v>17</v>
      </c>
      <c r="D2597" s="10" t="s">
        <v>18</v>
      </c>
      <c r="E2597" s="11"/>
      <c r="F2597" s="11"/>
      <c r="G2597" s="11"/>
    </row>
    <row r="2598" spans="1:9" ht="58.2" thickTop="1" x14ac:dyDescent="0.3">
      <c r="A2598" s="33" t="s">
        <v>350</v>
      </c>
      <c r="B2598" s="4" t="s">
        <v>80</v>
      </c>
      <c r="C2598" s="13"/>
      <c r="D2598" s="13"/>
      <c r="E2598" s="14"/>
      <c r="F2598" s="11"/>
      <c r="G2598" s="11"/>
    </row>
    <row r="2599" spans="1:9" ht="72.599999999999994" thickBot="1" x14ac:dyDescent="0.35">
      <c r="A2599" s="35" t="s">
        <v>352</v>
      </c>
      <c r="B2599" s="1" t="s">
        <v>72</v>
      </c>
      <c r="C2599" s="16" t="s">
        <v>34</v>
      </c>
      <c r="D2599" s="16">
        <v>1</v>
      </c>
      <c r="E2599" s="14"/>
      <c r="F2599" s="11"/>
      <c r="G2599" s="11"/>
    </row>
    <row r="2600" spans="1:9" ht="30" thickTop="1" thickBot="1" x14ac:dyDescent="0.35">
      <c r="A2600" s="7" t="s">
        <v>19</v>
      </c>
      <c r="B2600" s="8" t="s">
        <v>20</v>
      </c>
      <c r="C2600" s="8" t="s">
        <v>17</v>
      </c>
      <c r="D2600" s="8" t="s">
        <v>21</v>
      </c>
      <c r="E2600" s="8" t="s">
        <v>22</v>
      </c>
      <c r="F2600" s="8" t="s">
        <v>23</v>
      </c>
      <c r="G2600" s="10" t="s">
        <v>24</v>
      </c>
    </row>
    <row r="2601" spans="1:9" ht="15" thickTop="1" x14ac:dyDescent="0.3">
      <c r="A2601" s="11"/>
      <c r="B2601" s="17" t="s">
        <v>25</v>
      </c>
      <c r="C2601" s="18"/>
      <c r="D2601" s="18"/>
      <c r="E2601" s="18"/>
      <c r="F2601" s="18"/>
      <c r="G2601" s="19"/>
    </row>
    <row r="2602" spans="1:9" ht="29.4" thickBot="1" x14ac:dyDescent="0.35">
      <c r="A2602" s="20" t="s">
        <v>26</v>
      </c>
      <c r="B2602" s="21" t="s">
        <v>37</v>
      </c>
      <c r="C2602" s="21" t="s">
        <v>27</v>
      </c>
      <c r="D2602" s="21">
        <v>9.0449999999999999</v>
      </c>
      <c r="E2602" s="22">
        <v>23.43</v>
      </c>
      <c r="F2602" s="23">
        <f>PRODUCT(D2602:E2602)</f>
        <v>211.92435</v>
      </c>
      <c r="G2602" s="19"/>
    </row>
    <row r="2603" spans="1:9" ht="15.6" thickTop="1" thickBot="1" x14ac:dyDescent="0.35">
      <c r="A2603" s="24">
        <v>1</v>
      </c>
      <c r="B2603" s="39" t="s">
        <v>28</v>
      </c>
      <c r="C2603" s="40"/>
      <c r="D2603" s="40"/>
      <c r="E2603" s="41"/>
      <c r="F2603" s="25">
        <f>SUM(F2602:F2602)</f>
        <v>211.92435</v>
      </c>
      <c r="G2603" s="26">
        <f>SUM(F2603/F2608)</f>
        <v>0.82815734989648027</v>
      </c>
    </row>
    <row r="2604" spans="1:9" ht="15.6" thickTop="1" thickBot="1" x14ac:dyDescent="0.35">
      <c r="A2604" s="27" t="s">
        <v>29</v>
      </c>
      <c r="B2604" s="39" t="s">
        <v>35</v>
      </c>
      <c r="C2604" s="40"/>
      <c r="D2604" s="40"/>
      <c r="E2604" s="41"/>
      <c r="F2604" s="28">
        <f>SUM(F2603)</f>
        <v>211.92435</v>
      </c>
      <c r="G2604" s="2"/>
    </row>
    <row r="2605" spans="1:9" ht="15.6" thickTop="1" thickBot="1" x14ac:dyDescent="0.35">
      <c r="A2605" s="29">
        <v>2</v>
      </c>
      <c r="B2605" s="42" t="s">
        <v>30</v>
      </c>
      <c r="C2605" s="43"/>
      <c r="D2605" s="43"/>
      <c r="E2605" s="44"/>
      <c r="F2605" s="28">
        <f>SUM(F2604)*15%</f>
        <v>31.788652499999998</v>
      </c>
      <c r="G2605" s="26">
        <f>SUM(F2605/F2608)</f>
        <v>0.12422360248447203</v>
      </c>
    </row>
    <row r="2606" spans="1:9" ht="15.6" thickTop="1" thickBot="1" x14ac:dyDescent="0.35">
      <c r="A2606" s="27" t="s">
        <v>31</v>
      </c>
      <c r="B2606" s="39" t="s">
        <v>36</v>
      </c>
      <c r="C2606" s="40"/>
      <c r="D2606" s="40"/>
      <c r="E2606" s="41"/>
      <c r="F2606" s="30">
        <f>SUM(F2604:F2605)</f>
        <v>243.71300250000002</v>
      </c>
      <c r="G2606" s="14"/>
    </row>
    <row r="2607" spans="1:9" ht="15.6" thickTop="1" thickBot="1" x14ac:dyDescent="0.35">
      <c r="A2607" s="29">
        <v>3</v>
      </c>
      <c r="B2607" s="42" t="s">
        <v>70</v>
      </c>
      <c r="C2607" s="43"/>
      <c r="D2607" s="43"/>
      <c r="E2607" s="44"/>
      <c r="F2607" s="28">
        <f>SUM(F2606)*5%</f>
        <v>12.185650125000002</v>
      </c>
      <c r="G2607" s="26">
        <f>SUM(F2607/F2608)</f>
        <v>4.7619047619047623E-2</v>
      </c>
    </row>
    <row r="2608" spans="1:9" ht="15.6" thickTop="1" thickBot="1" x14ac:dyDescent="0.35">
      <c r="A2608" s="27" t="s">
        <v>32</v>
      </c>
      <c r="B2608" s="39" t="s">
        <v>33</v>
      </c>
      <c r="C2608" s="40"/>
      <c r="D2608" s="40"/>
      <c r="E2608" s="41"/>
      <c r="F2608" s="30">
        <f>SUM(F2606+F2607)</f>
        <v>255.89865262500001</v>
      </c>
      <c r="G2608" s="31">
        <f>SUM(G2603,G2605,G2607)</f>
        <v>1</v>
      </c>
    </row>
    <row r="2609" spans="1:9" ht="15.6" thickTop="1" thickBot="1" x14ac:dyDescent="0.35"/>
    <row r="2610" spans="1:9" ht="30" thickTop="1" thickBot="1" x14ac:dyDescent="0.35">
      <c r="A2610" s="7" t="s">
        <v>15</v>
      </c>
      <c r="B2610" s="8" t="s">
        <v>16</v>
      </c>
      <c r="C2610" s="9" t="s">
        <v>17</v>
      </c>
      <c r="D2610" s="10" t="s">
        <v>18</v>
      </c>
      <c r="E2610" s="11"/>
      <c r="F2610" s="11"/>
      <c r="G2610" s="11"/>
    </row>
    <row r="2611" spans="1:9" ht="58.2" thickTop="1" x14ac:dyDescent="0.3">
      <c r="A2611" s="33" t="s">
        <v>350</v>
      </c>
      <c r="B2611" s="4" t="s">
        <v>80</v>
      </c>
      <c r="C2611" s="13"/>
      <c r="D2611" s="13"/>
      <c r="E2611" s="14"/>
      <c r="F2611" s="11"/>
      <c r="G2611" s="11"/>
    </row>
    <row r="2612" spans="1:9" ht="72.599999999999994" thickBot="1" x14ac:dyDescent="0.35">
      <c r="A2612" s="35" t="s">
        <v>353</v>
      </c>
      <c r="B2612" s="1" t="s">
        <v>73</v>
      </c>
      <c r="C2612" s="16" t="s">
        <v>34</v>
      </c>
      <c r="D2612" s="16">
        <v>1</v>
      </c>
      <c r="E2612" s="14"/>
      <c r="F2612" s="11"/>
      <c r="G2612" s="11"/>
    </row>
    <row r="2613" spans="1:9" ht="30" thickTop="1" thickBot="1" x14ac:dyDescent="0.35">
      <c r="A2613" s="7" t="s">
        <v>19</v>
      </c>
      <c r="B2613" s="8" t="s">
        <v>20</v>
      </c>
      <c r="C2613" s="8" t="s">
        <v>17</v>
      </c>
      <c r="D2613" s="8" t="s">
        <v>21</v>
      </c>
      <c r="E2613" s="8" t="s">
        <v>22</v>
      </c>
      <c r="F2613" s="8" t="s">
        <v>23</v>
      </c>
      <c r="G2613" s="10" t="s">
        <v>24</v>
      </c>
    </row>
    <row r="2614" spans="1:9" ht="15" thickTop="1" x14ac:dyDescent="0.3">
      <c r="A2614" s="11"/>
      <c r="B2614" s="17" t="s">
        <v>25</v>
      </c>
      <c r="C2614" s="18"/>
      <c r="D2614" s="18"/>
      <c r="E2614" s="18"/>
      <c r="F2614" s="18"/>
      <c r="G2614" s="19"/>
    </row>
    <row r="2615" spans="1:9" ht="29.4" thickBot="1" x14ac:dyDescent="0.35">
      <c r="A2615" s="20" t="s">
        <v>26</v>
      </c>
      <c r="B2615" s="21" t="s">
        <v>37</v>
      </c>
      <c r="C2615" s="21" t="s">
        <v>27</v>
      </c>
      <c r="D2615" s="21">
        <v>10.297000000000001</v>
      </c>
      <c r="E2615" s="22">
        <v>23.43</v>
      </c>
      <c r="F2615" s="23">
        <f>PRODUCT(D2615:E2615)</f>
        <v>241.25871000000001</v>
      </c>
      <c r="G2615" s="19"/>
    </row>
    <row r="2616" spans="1:9" ht="15.6" thickTop="1" thickBot="1" x14ac:dyDescent="0.35">
      <c r="A2616" s="24">
        <v>1</v>
      </c>
      <c r="B2616" s="39" t="s">
        <v>28</v>
      </c>
      <c r="C2616" s="40"/>
      <c r="D2616" s="40"/>
      <c r="E2616" s="41"/>
      <c r="F2616" s="25">
        <f>SUM(F2615:F2615)</f>
        <v>241.25871000000001</v>
      </c>
      <c r="G2616" s="26">
        <f>SUM(F2616/F2620)</f>
        <v>0.86956521739130432</v>
      </c>
    </row>
    <row r="2617" spans="1:9" ht="15.6" thickTop="1" thickBot="1" x14ac:dyDescent="0.35">
      <c r="A2617" s="27" t="s">
        <v>29</v>
      </c>
      <c r="B2617" s="39" t="s">
        <v>35</v>
      </c>
      <c r="C2617" s="40"/>
      <c r="D2617" s="40"/>
      <c r="E2617" s="41"/>
      <c r="F2617" s="28">
        <f>SUM(F2616)</f>
        <v>241.25871000000001</v>
      </c>
      <c r="G2617" s="2"/>
    </row>
    <row r="2618" spans="1:9" ht="15.6" thickTop="1" thickBot="1" x14ac:dyDescent="0.35">
      <c r="A2618" s="29">
        <v>2</v>
      </c>
      <c r="B2618" s="42" t="s">
        <v>30</v>
      </c>
      <c r="C2618" s="43"/>
      <c r="D2618" s="43"/>
      <c r="E2618" s="44"/>
      <c r="F2618" s="28">
        <f>SUM(F2617)*15%</f>
        <v>36.188806499999998</v>
      </c>
      <c r="G2618" s="26">
        <f>SUM(F2618/F2620)</f>
        <v>0.13043478260869565</v>
      </c>
    </row>
    <row r="2619" spans="1:9" ht="15.6" thickTop="1" thickBot="1" x14ac:dyDescent="0.35">
      <c r="A2619" s="27" t="s">
        <v>31</v>
      </c>
      <c r="B2619" s="39" t="s">
        <v>36</v>
      </c>
      <c r="C2619" s="40"/>
      <c r="D2619" s="40"/>
      <c r="E2619" s="41"/>
      <c r="F2619" s="30">
        <f>SUM(F2617:F2618)</f>
        <v>277.44751650000001</v>
      </c>
      <c r="G2619" s="14"/>
    </row>
    <row r="2620" spans="1:9" ht="15.6" thickTop="1" thickBot="1" x14ac:dyDescent="0.35">
      <c r="A2620" s="27" t="s">
        <v>32</v>
      </c>
      <c r="B2620" s="39" t="s">
        <v>33</v>
      </c>
      <c r="C2620" s="40"/>
      <c r="D2620" s="40"/>
      <c r="E2620" s="41"/>
      <c r="F2620" s="30">
        <f>SUM(F2619)</f>
        <v>277.44751650000001</v>
      </c>
      <c r="G2620" s="31">
        <f>SUM(G2616,G2618)</f>
        <v>1</v>
      </c>
      <c r="I2620" s="38"/>
    </row>
    <row r="2621" spans="1:9" ht="15.6" thickTop="1" thickBot="1" x14ac:dyDescent="0.35"/>
    <row r="2622" spans="1:9" ht="30" thickTop="1" thickBot="1" x14ac:dyDescent="0.35">
      <c r="A2622" s="7" t="s">
        <v>15</v>
      </c>
      <c r="B2622" s="8" t="s">
        <v>16</v>
      </c>
      <c r="C2622" s="9" t="s">
        <v>17</v>
      </c>
      <c r="D2622" s="10" t="s">
        <v>18</v>
      </c>
      <c r="E2622" s="11"/>
      <c r="F2622" s="11"/>
      <c r="G2622" s="11"/>
    </row>
    <row r="2623" spans="1:9" ht="58.2" thickTop="1" x14ac:dyDescent="0.3">
      <c r="A2623" s="33" t="s">
        <v>350</v>
      </c>
      <c r="B2623" s="4" t="s">
        <v>80</v>
      </c>
      <c r="C2623" s="13"/>
      <c r="D2623" s="13"/>
      <c r="E2623" s="14"/>
      <c r="F2623" s="11"/>
      <c r="G2623" s="11"/>
    </row>
    <row r="2624" spans="1:9" ht="72.599999999999994" thickBot="1" x14ac:dyDescent="0.35">
      <c r="A2624" s="35" t="s">
        <v>354</v>
      </c>
      <c r="B2624" s="1" t="s">
        <v>74</v>
      </c>
      <c r="C2624" s="16" t="s">
        <v>34</v>
      </c>
      <c r="D2624" s="16">
        <v>1</v>
      </c>
      <c r="E2624" s="14"/>
      <c r="F2624" s="11"/>
      <c r="G2624" s="11"/>
    </row>
    <row r="2625" spans="1:7" ht="30" thickTop="1" thickBot="1" x14ac:dyDescent="0.35">
      <c r="A2625" s="7" t="s">
        <v>19</v>
      </c>
      <c r="B2625" s="8" t="s">
        <v>20</v>
      </c>
      <c r="C2625" s="8" t="s">
        <v>17</v>
      </c>
      <c r="D2625" s="8" t="s">
        <v>21</v>
      </c>
      <c r="E2625" s="8" t="s">
        <v>22</v>
      </c>
      <c r="F2625" s="8" t="s">
        <v>23</v>
      </c>
      <c r="G2625" s="10" t="s">
        <v>24</v>
      </c>
    </row>
    <row r="2626" spans="1:7" ht="15" thickTop="1" x14ac:dyDescent="0.3">
      <c r="A2626" s="11"/>
      <c r="B2626" s="17" t="s">
        <v>25</v>
      </c>
      <c r="C2626" s="18"/>
      <c r="D2626" s="18"/>
      <c r="E2626" s="18"/>
      <c r="F2626" s="18"/>
      <c r="G2626" s="19"/>
    </row>
    <row r="2627" spans="1:7" ht="29.4" thickBot="1" x14ac:dyDescent="0.35">
      <c r="A2627" s="20" t="s">
        <v>26</v>
      </c>
      <c r="B2627" s="21" t="s">
        <v>37</v>
      </c>
      <c r="C2627" s="21" t="s">
        <v>27</v>
      </c>
      <c r="D2627" s="21">
        <v>10.297000000000001</v>
      </c>
      <c r="E2627" s="22">
        <v>23.43</v>
      </c>
      <c r="F2627" s="23">
        <f>PRODUCT(D2627:E2627)</f>
        <v>241.25871000000001</v>
      </c>
      <c r="G2627" s="19"/>
    </row>
    <row r="2628" spans="1:7" ht="15.6" thickTop="1" thickBot="1" x14ac:dyDescent="0.35">
      <c r="A2628" s="24">
        <v>1</v>
      </c>
      <c r="B2628" s="39" t="s">
        <v>28</v>
      </c>
      <c r="C2628" s="40"/>
      <c r="D2628" s="40"/>
      <c r="E2628" s="41"/>
      <c r="F2628" s="25">
        <f>SUM(F2627:F2627)</f>
        <v>241.25871000000001</v>
      </c>
      <c r="G2628" s="26">
        <f>SUM(F2628/F2633)</f>
        <v>0.82815734989648038</v>
      </c>
    </row>
    <row r="2629" spans="1:7" ht="15.6" thickTop="1" thickBot="1" x14ac:dyDescent="0.35">
      <c r="A2629" s="27" t="s">
        <v>29</v>
      </c>
      <c r="B2629" s="39" t="s">
        <v>35</v>
      </c>
      <c r="C2629" s="40"/>
      <c r="D2629" s="40"/>
      <c r="E2629" s="41"/>
      <c r="F2629" s="28">
        <f>SUM(F2628)</f>
        <v>241.25871000000001</v>
      </c>
      <c r="G2629" s="2"/>
    </row>
    <row r="2630" spans="1:7" ht="15.6" thickTop="1" thickBot="1" x14ac:dyDescent="0.35">
      <c r="A2630" s="29">
        <v>2</v>
      </c>
      <c r="B2630" s="42" t="s">
        <v>30</v>
      </c>
      <c r="C2630" s="43"/>
      <c r="D2630" s="43"/>
      <c r="E2630" s="44"/>
      <c r="F2630" s="28">
        <f>SUM(F2629)*15%</f>
        <v>36.188806499999998</v>
      </c>
      <c r="G2630" s="26">
        <f>SUM(F2630/F2633)</f>
        <v>0.12422360248447203</v>
      </c>
    </row>
    <row r="2631" spans="1:7" ht="15.6" thickTop="1" thickBot="1" x14ac:dyDescent="0.35">
      <c r="A2631" s="27" t="s">
        <v>31</v>
      </c>
      <c r="B2631" s="39" t="s">
        <v>36</v>
      </c>
      <c r="C2631" s="40"/>
      <c r="D2631" s="40"/>
      <c r="E2631" s="41"/>
      <c r="F2631" s="30">
        <f>SUM(F2629:F2630)</f>
        <v>277.44751650000001</v>
      </c>
      <c r="G2631" s="14"/>
    </row>
    <row r="2632" spans="1:7" ht="15.6" thickTop="1" thickBot="1" x14ac:dyDescent="0.35">
      <c r="A2632" s="29">
        <v>3</v>
      </c>
      <c r="B2632" s="42" t="s">
        <v>70</v>
      </c>
      <c r="C2632" s="43"/>
      <c r="D2632" s="43"/>
      <c r="E2632" s="44"/>
      <c r="F2632" s="28">
        <f>SUM(F2631)*5%</f>
        <v>13.872375825000001</v>
      </c>
      <c r="G2632" s="26">
        <f>SUM(F2632/F2633)</f>
        <v>4.7619047619047616E-2</v>
      </c>
    </row>
    <row r="2633" spans="1:7" ht="15.6" thickTop="1" thickBot="1" x14ac:dyDescent="0.35">
      <c r="A2633" s="27" t="s">
        <v>32</v>
      </c>
      <c r="B2633" s="39" t="s">
        <v>33</v>
      </c>
      <c r="C2633" s="40"/>
      <c r="D2633" s="40"/>
      <c r="E2633" s="41"/>
      <c r="F2633" s="30">
        <f>SUM(F2631+F2632)</f>
        <v>291.31989232500001</v>
      </c>
      <c r="G2633" s="31">
        <f>SUM(G2628,G2630,G2632)</f>
        <v>1</v>
      </c>
    </row>
    <row r="2634" spans="1:7" ht="15.6" thickTop="1" thickBot="1" x14ac:dyDescent="0.35"/>
    <row r="2635" spans="1:7" ht="30" thickTop="1" thickBot="1" x14ac:dyDescent="0.35">
      <c r="A2635" s="7" t="s">
        <v>15</v>
      </c>
      <c r="B2635" s="8" t="s">
        <v>16</v>
      </c>
      <c r="C2635" s="9" t="s">
        <v>17</v>
      </c>
      <c r="D2635" s="10" t="s">
        <v>18</v>
      </c>
      <c r="E2635" s="11"/>
      <c r="F2635" s="11"/>
      <c r="G2635" s="11"/>
    </row>
    <row r="2636" spans="1:7" ht="58.2" thickTop="1" x14ac:dyDescent="0.3">
      <c r="A2636" s="33" t="s">
        <v>355</v>
      </c>
      <c r="B2636" s="4" t="s">
        <v>81</v>
      </c>
      <c r="C2636" s="13"/>
      <c r="D2636" s="13"/>
      <c r="E2636" s="14"/>
      <c r="F2636" s="11"/>
      <c r="G2636" s="11"/>
    </row>
    <row r="2637" spans="1:7" ht="72.599999999999994" thickBot="1" x14ac:dyDescent="0.35">
      <c r="A2637" s="35" t="s">
        <v>356</v>
      </c>
      <c r="B2637" s="1" t="s">
        <v>71</v>
      </c>
      <c r="C2637" s="16" t="s">
        <v>34</v>
      </c>
      <c r="D2637" s="16">
        <v>1</v>
      </c>
      <c r="E2637" s="14"/>
      <c r="F2637" s="11"/>
      <c r="G2637" s="11"/>
    </row>
    <row r="2638" spans="1:7" ht="30" thickTop="1" thickBot="1" x14ac:dyDescent="0.35">
      <c r="A2638" s="7" t="s">
        <v>19</v>
      </c>
      <c r="B2638" s="8" t="s">
        <v>20</v>
      </c>
      <c r="C2638" s="8" t="s">
        <v>17</v>
      </c>
      <c r="D2638" s="8" t="s">
        <v>21</v>
      </c>
      <c r="E2638" s="8" t="s">
        <v>22</v>
      </c>
      <c r="F2638" s="8" t="s">
        <v>23</v>
      </c>
      <c r="G2638" s="10" t="s">
        <v>24</v>
      </c>
    </row>
    <row r="2639" spans="1:7" ht="15" thickTop="1" x14ac:dyDescent="0.3">
      <c r="A2639" s="11"/>
      <c r="B2639" s="17" t="s">
        <v>25</v>
      </c>
      <c r="C2639" s="18"/>
      <c r="D2639" s="18"/>
      <c r="E2639" s="18"/>
      <c r="F2639" s="18"/>
      <c r="G2639" s="19"/>
    </row>
    <row r="2640" spans="1:7" ht="29.4" thickBot="1" x14ac:dyDescent="0.35">
      <c r="A2640" s="20" t="s">
        <v>26</v>
      </c>
      <c r="B2640" s="21" t="s">
        <v>37</v>
      </c>
      <c r="C2640" s="21" t="s">
        <v>27</v>
      </c>
      <c r="D2640" s="21">
        <v>7.056</v>
      </c>
      <c r="E2640" s="22">
        <v>23.43</v>
      </c>
      <c r="F2640" s="23">
        <f>PRODUCT(D2640:E2640)</f>
        <v>165.32208</v>
      </c>
      <c r="G2640" s="19"/>
    </row>
    <row r="2641" spans="1:9" ht="15.6" thickTop="1" thickBot="1" x14ac:dyDescent="0.35">
      <c r="A2641" s="24">
        <v>1</v>
      </c>
      <c r="B2641" s="39" t="s">
        <v>28</v>
      </c>
      <c r="C2641" s="40"/>
      <c r="D2641" s="40"/>
      <c r="E2641" s="41"/>
      <c r="F2641" s="25">
        <f>SUM(F2640:F2640)</f>
        <v>165.32208</v>
      </c>
      <c r="G2641" s="26">
        <f>SUM(F2641/F2645)</f>
        <v>0.86956521739130432</v>
      </c>
    </row>
    <row r="2642" spans="1:9" ht="15.6" thickTop="1" thickBot="1" x14ac:dyDescent="0.35">
      <c r="A2642" s="27" t="s">
        <v>29</v>
      </c>
      <c r="B2642" s="39" t="s">
        <v>35</v>
      </c>
      <c r="C2642" s="40"/>
      <c r="D2642" s="40"/>
      <c r="E2642" s="41"/>
      <c r="F2642" s="28">
        <f>SUM(F2641)</f>
        <v>165.32208</v>
      </c>
      <c r="G2642" s="2"/>
    </row>
    <row r="2643" spans="1:9" ht="15.6" thickTop="1" thickBot="1" x14ac:dyDescent="0.35">
      <c r="A2643" s="29">
        <v>2</v>
      </c>
      <c r="B2643" s="42" t="s">
        <v>30</v>
      </c>
      <c r="C2643" s="43"/>
      <c r="D2643" s="43"/>
      <c r="E2643" s="44"/>
      <c r="F2643" s="28">
        <f>SUM(F2642)*15%</f>
        <v>24.798311999999999</v>
      </c>
      <c r="G2643" s="26">
        <f>SUM(F2643/F2645)</f>
        <v>0.13043478260869565</v>
      </c>
    </row>
    <row r="2644" spans="1:9" ht="15.6" thickTop="1" thickBot="1" x14ac:dyDescent="0.35">
      <c r="A2644" s="27" t="s">
        <v>31</v>
      </c>
      <c r="B2644" s="39" t="s">
        <v>36</v>
      </c>
      <c r="C2644" s="40"/>
      <c r="D2644" s="40"/>
      <c r="E2644" s="41"/>
      <c r="F2644" s="30">
        <f>SUM(F2642:F2643)</f>
        <v>190.12039200000001</v>
      </c>
      <c r="G2644" s="14"/>
    </row>
    <row r="2645" spans="1:9" ht="15.6" thickTop="1" thickBot="1" x14ac:dyDescent="0.35">
      <c r="A2645" s="27" t="s">
        <v>32</v>
      </c>
      <c r="B2645" s="39" t="s">
        <v>33</v>
      </c>
      <c r="C2645" s="40"/>
      <c r="D2645" s="40"/>
      <c r="E2645" s="41"/>
      <c r="F2645" s="30">
        <f>SUM(F2644)</f>
        <v>190.12039200000001</v>
      </c>
      <c r="G2645" s="31">
        <f>SUM(G2641,G2643)</f>
        <v>1</v>
      </c>
      <c r="I2645" s="38"/>
    </row>
    <row r="2646" spans="1:9" ht="15.6" thickTop="1" thickBot="1" x14ac:dyDescent="0.35"/>
    <row r="2647" spans="1:9" ht="30" thickTop="1" thickBot="1" x14ac:dyDescent="0.35">
      <c r="A2647" s="7" t="s">
        <v>15</v>
      </c>
      <c r="B2647" s="8" t="s">
        <v>16</v>
      </c>
      <c r="C2647" s="9" t="s">
        <v>17</v>
      </c>
      <c r="D2647" s="10" t="s">
        <v>18</v>
      </c>
      <c r="E2647" s="11"/>
      <c r="F2647" s="11"/>
      <c r="G2647" s="11"/>
    </row>
    <row r="2648" spans="1:9" ht="58.2" thickTop="1" x14ac:dyDescent="0.3">
      <c r="A2648" s="33" t="s">
        <v>355</v>
      </c>
      <c r="B2648" s="4" t="s">
        <v>81</v>
      </c>
      <c r="C2648" s="13"/>
      <c r="D2648" s="13"/>
      <c r="E2648" s="14"/>
      <c r="F2648" s="11"/>
      <c r="G2648" s="11"/>
    </row>
    <row r="2649" spans="1:9" ht="72.599999999999994" thickBot="1" x14ac:dyDescent="0.35">
      <c r="A2649" s="35" t="s">
        <v>357</v>
      </c>
      <c r="B2649" s="1" t="s">
        <v>72</v>
      </c>
      <c r="C2649" s="16" t="s">
        <v>34</v>
      </c>
      <c r="D2649" s="16">
        <v>1</v>
      </c>
      <c r="E2649" s="14"/>
      <c r="F2649" s="11"/>
      <c r="G2649" s="11"/>
    </row>
    <row r="2650" spans="1:9" ht="30" thickTop="1" thickBot="1" x14ac:dyDescent="0.35">
      <c r="A2650" s="7" t="s">
        <v>19</v>
      </c>
      <c r="B2650" s="8" t="s">
        <v>20</v>
      </c>
      <c r="C2650" s="8" t="s">
        <v>17</v>
      </c>
      <c r="D2650" s="8" t="s">
        <v>21</v>
      </c>
      <c r="E2650" s="8" t="s">
        <v>22</v>
      </c>
      <c r="F2650" s="8" t="s">
        <v>23</v>
      </c>
      <c r="G2650" s="10" t="s">
        <v>24</v>
      </c>
    </row>
    <row r="2651" spans="1:9" ht="15" thickTop="1" x14ac:dyDescent="0.3">
      <c r="A2651" s="11"/>
      <c r="B2651" s="17" t="s">
        <v>25</v>
      </c>
      <c r="C2651" s="18"/>
      <c r="D2651" s="18"/>
      <c r="E2651" s="18"/>
      <c r="F2651" s="18"/>
      <c r="G2651" s="19"/>
    </row>
    <row r="2652" spans="1:9" ht="29.4" thickBot="1" x14ac:dyDescent="0.35">
      <c r="A2652" s="20" t="s">
        <v>26</v>
      </c>
      <c r="B2652" s="21" t="s">
        <v>37</v>
      </c>
      <c r="C2652" s="21" t="s">
        <v>27</v>
      </c>
      <c r="D2652" s="21">
        <v>7.056</v>
      </c>
      <c r="E2652" s="22">
        <v>23.43</v>
      </c>
      <c r="F2652" s="23">
        <f>PRODUCT(D2652:E2652)</f>
        <v>165.32208</v>
      </c>
      <c r="G2652" s="19"/>
    </row>
    <row r="2653" spans="1:9" ht="15.6" thickTop="1" thickBot="1" x14ac:dyDescent="0.35">
      <c r="A2653" s="24">
        <v>1</v>
      </c>
      <c r="B2653" s="39" t="s">
        <v>28</v>
      </c>
      <c r="C2653" s="40"/>
      <c r="D2653" s="40"/>
      <c r="E2653" s="41"/>
      <c r="F2653" s="25">
        <f>SUM(F2652:F2652)</f>
        <v>165.32208</v>
      </c>
      <c r="G2653" s="26">
        <f>SUM(F2653/F2658)</f>
        <v>0.82815734989648027</v>
      </c>
    </row>
    <row r="2654" spans="1:9" ht="15.6" thickTop="1" thickBot="1" x14ac:dyDescent="0.35">
      <c r="A2654" s="27" t="s">
        <v>29</v>
      </c>
      <c r="B2654" s="39" t="s">
        <v>35</v>
      </c>
      <c r="C2654" s="40"/>
      <c r="D2654" s="40"/>
      <c r="E2654" s="41"/>
      <c r="F2654" s="28">
        <f>SUM(F2653)</f>
        <v>165.32208</v>
      </c>
      <c r="G2654" s="2"/>
    </row>
    <row r="2655" spans="1:9" ht="15.6" thickTop="1" thickBot="1" x14ac:dyDescent="0.35">
      <c r="A2655" s="29">
        <v>2</v>
      </c>
      <c r="B2655" s="42" t="s">
        <v>30</v>
      </c>
      <c r="C2655" s="43"/>
      <c r="D2655" s="43"/>
      <c r="E2655" s="44"/>
      <c r="F2655" s="28">
        <f>SUM(F2654)*15%</f>
        <v>24.798311999999999</v>
      </c>
      <c r="G2655" s="26">
        <f>SUM(F2655/F2658)</f>
        <v>0.12422360248447203</v>
      </c>
    </row>
    <row r="2656" spans="1:9" ht="15.6" thickTop="1" thickBot="1" x14ac:dyDescent="0.35">
      <c r="A2656" s="27" t="s">
        <v>31</v>
      </c>
      <c r="B2656" s="39" t="s">
        <v>36</v>
      </c>
      <c r="C2656" s="40"/>
      <c r="D2656" s="40"/>
      <c r="E2656" s="41"/>
      <c r="F2656" s="30">
        <f>SUM(F2654:F2655)</f>
        <v>190.12039200000001</v>
      </c>
      <c r="G2656" s="14"/>
    </row>
    <row r="2657" spans="1:9" ht="15.6" thickTop="1" thickBot="1" x14ac:dyDescent="0.35">
      <c r="A2657" s="29">
        <v>3</v>
      </c>
      <c r="B2657" s="42" t="s">
        <v>70</v>
      </c>
      <c r="C2657" s="43"/>
      <c r="D2657" s="43"/>
      <c r="E2657" s="44"/>
      <c r="F2657" s="28">
        <f>SUM(F2656)*5%</f>
        <v>9.5060196000000001</v>
      </c>
      <c r="G2657" s="26">
        <f>SUM(F2657/F2658)</f>
        <v>4.7619047619047616E-2</v>
      </c>
    </row>
    <row r="2658" spans="1:9" ht="15.6" thickTop="1" thickBot="1" x14ac:dyDescent="0.35">
      <c r="A2658" s="27" t="s">
        <v>32</v>
      </c>
      <c r="B2658" s="39" t="s">
        <v>33</v>
      </c>
      <c r="C2658" s="40"/>
      <c r="D2658" s="40"/>
      <c r="E2658" s="41"/>
      <c r="F2658" s="30">
        <f>SUM(F2656+F2657)</f>
        <v>199.62641160000001</v>
      </c>
      <c r="G2658" s="31">
        <f>SUM(G2653,G2655,G2657)</f>
        <v>1</v>
      </c>
    </row>
    <row r="2659" spans="1:9" ht="15.6" thickTop="1" thickBot="1" x14ac:dyDescent="0.35"/>
    <row r="2660" spans="1:9" ht="30" thickTop="1" thickBot="1" x14ac:dyDescent="0.35">
      <c r="A2660" s="7" t="s">
        <v>15</v>
      </c>
      <c r="B2660" s="8" t="s">
        <v>16</v>
      </c>
      <c r="C2660" s="9" t="s">
        <v>17</v>
      </c>
      <c r="D2660" s="10" t="s">
        <v>18</v>
      </c>
      <c r="E2660" s="11"/>
      <c r="F2660" s="11"/>
      <c r="G2660" s="11"/>
    </row>
    <row r="2661" spans="1:9" ht="58.2" thickTop="1" x14ac:dyDescent="0.3">
      <c r="A2661" s="33" t="s">
        <v>355</v>
      </c>
      <c r="B2661" s="4" t="s">
        <v>81</v>
      </c>
      <c r="C2661" s="13"/>
      <c r="D2661" s="13"/>
      <c r="E2661" s="14"/>
      <c r="F2661" s="11"/>
      <c r="G2661" s="11"/>
    </row>
    <row r="2662" spans="1:9" ht="72.599999999999994" thickBot="1" x14ac:dyDescent="0.35">
      <c r="A2662" s="35" t="s">
        <v>358</v>
      </c>
      <c r="B2662" s="1" t="s">
        <v>73</v>
      </c>
      <c r="C2662" s="16" t="s">
        <v>34</v>
      </c>
      <c r="D2662" s="16">
        <v>1</v>
      </c>
      <c r="E2662" s="14"/>
      <c r="F2662" s="11"/>
      <c r="G2662" s="11"/>
    </row>
    <row r="2663" spans="1:9" ht="30" thickTop="1" thickBot="1" x14ac:dyDescent="0.35">
      <c r="A2663" s="7" t="s">
        <v>19</v>
      </c>
      <c r="B2663" s="8" t="s">
        <v>20</v>
      </c>
      <c r="C2663" s="8" t="s">
        <v>17</v>
      </c>
      <c r="D2663" s="8" t="s">
        <v>21</v>
      </c>
      <c r="E2663" s="8" t="s">
        <v>22</v>
      </c>
      <c r="F2663" s="8" t="s">
        <v>23</v>
      </c>
      <c r="G2663" s="10" t="s">
        <v>24</v>
      </c>
    </row>
    <row r="2664" spans="1:9" ht="15" thickTop="1" x14ac:dyDescent="0.3">
      <c r="A2664" s="11"/>
      <c r="B2664" s="17" t="s">
        <v>25</v>
      </c>
      <c r="C2664" s="18"/>
      <c r="D2664" s="18"/>
      <c r="E2664" s="18"/>
      <c r="F2664" s="18"/>
      <c r="G2664" s="19"/>
    </row>
    <row r="2665" spans="1:9" ht="29.4" thickBot="1" x14ac:dyDescent="0.35">
      <c r="A2665" s="20" t="s">
        <v>26</v>
      </c>
      <c r="B2665" s="21" t="s">
        <v>37</v>
      </c>
      <c r="C2665" s="21" t="s">
        <v>27</v>
      </c>
      <c r="D2665" s="21">
        <v>8.0340000000000007</v>
      </c>
      <c r="E2665" s="22">
        <v>23.43</v>
      </c>
      <c r="F2665" s="23">
        <f>PRODUCT(D2665:E2665)</f>
        <v>188.23662000000002</v>
      </c>
      <c r="G2665" s="19"/>
    </row>
    <row r="2666" spans="1:9" ht="15.6" thickTop="1" thickBot="1" x14ac:dyDescent="0.35">
      <c r="A2666" s="24">
        <v>1</v>
      </c>
      <c r="B2666" s="39" t="s">
        <v>28</v>
      </c>
      <c r="C2666" s="40"/>
      <c r="D2666" s="40"/>
      <c r="E2666" s="41"/>
      <c r="F2666" s="25">
        <f>SUM(F2665:F2665)</f>
        <v>188.23662000000002</v>
      </c>
      <c r="G2666" s="26">
        <f>SUM(F2666/F2670)</f>
        <v>0.86956521739130443</v>
      </c>
    </row>
    <row r="2667" spans="1:9" ht="15.6" thickTop="1" thickBot="1" x14ac:dyDescent="0.35">
      <c r="A2667" s="27" t="s">
        <v>29</v>
      </c>
      <c r="B2667" s="39" t="s">
        <v>35</v>
      </c>
      <c r="C2667" s="40"/>
      <c r="D2667" s="40"/>
      <c r="E2667" s="41"/>
      <c r="F2667" s="28">
        <f>SUM(F2666)</f>
        <v>188.23662000000002</v>
      </c>
      <c r="G2667" s="2"/>
    </row>
    <row r="2668" spans="1:9" ht="15.6" thickTop="1" thickBot="1" x14ac:dyDescent="0.35">
      <c r="A2668" s="29">
        <v>2</v>
      </c>
      <c r="B2668" s="42" t="s">
        <v>30</v>
      </c>
      <c r="C2668" s="43"/>
      <c r="D2668" s="43"/>
      <c r="E2668" s="44"/>
      <c r="F2668" s="28">
        <f>SUM(F2667)*15%</f>
        <v>28.235493000000002</v>
      </c>
      <c r="G2668" s="26">
        <f>SUM(F2668/F2670)</f>
        <v>0.13043478260869565</v>
      </c>
    </row>
    <row r="2669" spans="1:9" ht="15.6" thickTop="1" thickBot="1" x14ac:dyDescent="0.35">
      <c r="A2669" s="27" t="s">
        <v>31</v>
      </c>
      <c r="B2669" s="39" t="s">
        <v>36</v>
      </c>
      <c r="C2669" s="40"/>
      <c r="D2669" s="40"/>
      <c r="E2669" s="41"/>
      <c r="F2669" s="30">
        <f>SUM(F2667:F2668)</f>
        <v>216.47211300000001</v>
      </c>
      <c r="G2669" s="14"/>
    </row>
    <row r="2670" spans="1:9" ht="15.6" thickTop="1" thickBot="1" x14ac:dyDescent="0.35">
      <c r="A2670" s="27" t="s">
        <v>32</v>
      </c>
      <c r="B2670" s="39" t="s">
        <v>33</v>
      </c>
      <c r="C2670" s="40"/>
      <c r="D2670" s="40"/>
      <c r="E2670" s="41"/>
      <c r="F2670" s="30">
        <f>SUM(F2669)</f>
        <v>216.47211300000001</v>
      </c>
      <c r="G2670" s="31">
        <f>SUM(G2666,G2668)</f>
        <v>1</v>
      </c>
      <c r="I2670" s="38"/>
    </row>
    <row r="2671" spans="1:9" ht="15.6" thickTop="1" thickBot="1" x14ac:dyDescent="0.35"/>
    <row r="2672" spans="1:9" ht="30" thickTop="1" thickBot="1" x14ac:dyDescent="0.35">
      <c r="A2672" s="7" t="s">
        <v>15</v>
      </c>
      <c r="B2672" s="8" t="s">
        <v>16</v>
      </c>
      <c r="C2672" s="9" t="s">
        <v>17</v>
      </c>
      <c r="D2672" s="10" t="s">
        <v>18</v>
      </c>
      <c r="E2672" s="11"/>
      <c r="F2672" s="11"/>
      <c r="G2672" s="11"/>
    </row>
    <row r="2673" spans="1:7" ht="58.2" thickTop="1" x14ac:dyDescent="0.3">
      <c r="A2673" s="33" t="s">
        <v>355</v>
      </c>
      <c r="B2673" s="4" t="s">
        <v>81</v>
      </c>
      <c r="C2673" s="13"/>
      <c r="D2673" s="13"/>
      <c r="E2673" s="14"/>
      <c r="F2673" s="11"/>
      <c r="G2673" s="11"/>
    </row>
    <row r="2674" spans="1:7" ht="72.599999999999994" thickBot="1" x14ac:dyDescent="0.35">
      <c r="A2674" s="35" t="s">
        <v>359</v>
      </c>
      <c r="B2674" s="1" t="s">
        <v>74</v>
      </c>
      <c r="C2674" s="16" t="s">
        <v>34</v>
      </c>
      <c r="D2674" s="16">
        <v>1</v>
      </c>
      <c r="E2674" s="14"/>
      <c r="F2674" s="11"/>
      <c r="G2674" s="11"/>
    </row>
    <row r="2675" spans="1:7" ht="30" thickTop="1" thickBot="1" x14ac:dyDescent="0.35">
      <c r="A2675" s="7" t="s">
        <v>19</v>
      </c>
      <c r="B2675" s="8" t="s">
        <v>20</v>
      </c>
      <c r="C2675" s="8" t="s">
        <v>17</v>
      </c>
      <c r="D2675" s="8" t="s">
        <v>21</v>
      </c>
      <c r="E2675" s="8" t="s">
        <v>22</v>
      </c>
      <c r="F2675" s="8" t="s">
        <v>23</v>
      </c>
      <c r="G2675" s="10" t="s">
        <v>24</v>
      </c>
    </row>
    <row r="2676" spans="1:7" ht="15" thickTop="1" x14ac:dyDescent="0.3">
      <c r="A2676" s="11"/>
      <c r="B2676" s="17" t="s">
        <v>25</v>
      </c>
      <c r="C2676" s="18"/>
      <c r="D2676" s="18"/>
      <c r="E2676" s="18"/>
      <c r="F2676" s="18"/>
      <c r="G2676" s="19"/>
    </row>
    <row r="2677" spans="1:7" ht="29.4" thickBot="1" x14ac:dyDescent="0.35">
      <c r="A2677" s="20" t="s">
        <v>26</v>
      </c>
      <c r="B2677" s="21" t="s">
        <v>37</v>
      </c>
      <c r="C2677" s="21" t="s">
        <v>27</v>
      </c>
      <c r="D2677" s="21">
        <v>8.0340000000000007</v>
      </c>
      <c r="E2677" s="22">
        <v>23.43</v>
      </c>
      <c r="F2677" s="23">
        <f>PRODUCT(D2677:E2677)</f>
        <v>188.23662000000002</v>
      </c>
      <c r="G2677" s="19"/>
    </row>
    <row r="2678" spans="1:7" ht="15.6" thickTop="1" thickBot="1" x14ac:dyDescent="0.35">
      <c r="A2678" s="24">
        <v>1</v>
      </c>
      <c r="B2678" s="39" t="s">
        <v>28</v>
      </c>
      <c r="C2678" s="40"/>
      <c r="D2678" s="40"/>
      <c r="E2678" s="41"/>
      <c r="F2678" s="25">
        <f>SUM(F2677:F2677)</f>
        <v>188.23662000000002</v>
      </c>
      <c r="G2678" s="26">
        <f>SUM(F2678/F2683)</f>
        <v>0.82815734989648038</v>
      </c>
    </row>
    <row r="2679" spans="1:7" ht="15.6" thickTop="1" thickBot="1" x14ac:dyDescent="0.35">
      <c r="A2679" s="27" t="s">
        <v>29</v>
      </c>
      <c r="B2679" s="39" t="s">
        <v>35</v>
      </c>
      <c r="C2679" s="40"/>
      <c r="D2679" s="40"/>
      <c r="E2679" s="41"/>
      <c r="F2679" s="28">
        <f>SUM(F2678)</f>
        <v>188.23662000000002</v>
      </c>
      <c r="G2679" s="2"/>
    </row>
    <row r="2680" spans="1:7" ht="15.6" thickTop="1" thickBot="1" x14ac:dyDescent="0.35">
      <c r="A2680" s="29">
        <v>2</v>
      </c>
      <c r="B2680" s="42" t="s">
        <v>30</v>
      </c>
      <c r="C2680" s="43"/>
      <c r="D2680" s="43"/>
      <c r="E2680" s="44"/>
      <c r="F2680" s="28">
        <f>SUM(F2679)*15%</f>
        <v>28.235493000000002</v>
      </c>
      <c r="G2680" s="26">
        <f>SUM(F2680/F2683)</f>
        <v>0.12422360248447206</v>
      </c>
    </row>
    <row r="2681" spans="1:7" ht="15.6" thickTop="1" thickBot="1" x14ac:dyDescent="0.35">
      <c r="A2681" s="27" t="s">
        <v>31</v>
      </c>
      <c r="B2681" s="39" t="s">
        <v>36</v>
      </c>
      <c r="C2681" s="40"/>
      <c r="D2681" s="40"/>
      <c r="E2681" s="41"/>
      <c r="F2681" s="30">
        <f>SUM(F2679:F2680)</f>
        <v>216.47211300000001</v>
      </c>
      <c r="G2681" s="14"/>
    </row>
    <row r="2682" spans="1:7" ht="15.6" thickTop="1" thickBot="1" x14ac:dyDescent="0.35">
      <c r="A2682" s="29">
        <v>3</v>
      </c>
      <c r="B2682" s="42" t="s">
        <v>70</v>
      </c>
      <c r="C2682" s="43"/>
      <c r="D2682" s="43"/>
      <c r="E2682" s="44"/>
      <c r="F2682" s="28">
        <f>SUM(F2681)*5%</f>
        <v>10.823605650000001</v>
      </c>
      <c r="G2682" s="26">
        <f>SUM(F2682/F2683)</f>
        <v>4.7619047619047623E-2</v>
      </c>
    </row>
    <row r="2683" spans="1:7" ht="15.6" thickTop="1" thickBot="1" x14ac:dyDescent="0.35">
      <c r="A2683" s="27" t="s">
        <v>32</v>
      </c>
      <c r="B2683" s="39" t="s">
        <v>33</v>
      </c>
      <c r="C2683" s="40"/>
      <c r="D2683" s="40"/>
      <c r="E2683" s="41"/>
      <c r="F2683" s="30">
        <f>SUM(F2681+F2682)</f>
        <v>227.29571865</v>
      </c>
      <c r="G2683" s="31">
        <f>SUM(G2678,G2680,G2682)</f>
        <v>1</v>
      </c>
    </row>
    <row r="2684" spans="1:7" ht="15.6" thickTop="1" thickBot="1" x14ac:dyDescent="0.35"/>
    <row r="2685" spans="1:7" ht="30" thickTop="1" thickBot="1" x14ac:dyDescent="0.35">
      <c r="A2685" s="7" t="s">
        <v>15</v>
      </c>
      <c r="B2685" s="8" t="s">
        <v>16</v>
      </c>
      <c r="C2685" s="9" t="s">
        <v>17</v>
      </c>
      <c r="D2685" s="10" t="s">
        <v>18</v>
      </c>
      <c r="E2685" s="11"/>
      <c r="F2685" s="11"/>
      <c r="G2685" s="11"/>
    </row>
    <row r="2686" spans="1:7" ht="58.2" thickTop="1" x14ac:dyDescent="0.3">
      <c r="A2686" s="33" t="s">
        <v>360</v>
      </c>
      <c r="B2686" s="4" t="s">
        <v>82</v>
      </c>
      <c r="C2686" s="13"/>
      <c r="D2686" s="13"/>
      <c r="E2686" s="14"/>
      <c r="F2686" s="11"/>
      <c r="G2686" s="11"/>
    </row>
    <row r="2687" spans="1:7" ht="72.599999999999994" thickBot="1" x14ac:dyDescent="0.35">
      <c r="A2687" s="35" t="s">
        <v>361</v>
      </c>
      <c r="B2687" s="1" t="s">
        <v>71</v>
      </c>
      <c r="C2687" s="16" t="s">
        <v>34</v>
      </c>
      <c r="D2687" s="16">
        <v>1</v>
      </c>
      <c r="E2687" s="14"/>
      <c r="F2687" s="11"/>
      <c r="G2687" s="11"/>
    </row>
    <row r="2688" spans="1:7" ht="30" thickTop="1" thickBot="1" x14ac:dyDescent="0.35">
      <c r="A2688" s="7" t="s">
        <v>19</v>
      </c>
      <c r="B2688" s="8" t="s">
        <v>20</v>
      </c>
      <c r="C2688" s="8" t="s">
        <v>17</v>
      </c>
      <c r="D2688" s="8" t="s">
        <v>21</v>
      </c>
      <c r="E2688" s="8" t="s">
        <v>22</v>
      </c>
      <c r="F2688" s="8" t="s">
        <v>23</v>
      </c>
      <c r="G2688" s="10" t="s">
        <v>24</v>
      </c>
    </row>
    <row r="2689" spans="1:9" ht="15" thickTop="1" x14ac:dyDescent="0.3">
      <c r="A2689" s="11"/>
      <c r="B2689" s="17" t="s">
        <v>25</v>
      </c>
      <c r="C2689" s="18"/>
      <c r="D2689" s="18"/>
      <c r="E2689" s="18"/>
      <c r="F2689" s="18"/>
      <c r="G2689" s="19"/>
    </row>
    <row r="2690" spans="1:9" ht="29.4" thickBot="1" x14ac:dyDescent="0.35">
      <c r="A2690" s="20" t="s">
        <v>26</v>
      </c>
      <c r="B2690" s="21" t="s">
        <v>37</v>
      </c>
      <c r="C2690" s="21" t="s">
        <v>27</v>
      </c>
      <c r="D2690" s="21">
        <v>9.0449999999999999</v>
      </c>
      <c r="E2690" s="22">
        <v>23.43</v>
      </c>
      <c r="F2690" s="23">
        <f>PRODUCT(D2690:E2690)</f>
        <v>211.92435</v>
      </c>
      <c r="G2690" s="19"/>
    </row>
    <row r="2691" spans="1:9" ht="15.6" thickTop="1" thickBot="1" x14ac:dyDescent="0.35">
      <c r="A2691" s="24">
        <v>1</v>
      </c>
      <c r="B2691" s="39" t="s">
        <v>28</v>
      </c>
      <c r="C2691" s="40"/>
      <c r="D2691" s="40"/>
      <c r="E2691" s="41"/>
      <c r="F2691" s="25">
        <f>SUM(F2690:F2690)</f>
        <v>211.92435</v>
      </c>
      <c r="G2691" s="26">
        <f>SUM(F2691/F2695)</f>
        <v>0.86956521739130432</v>
      </c>
    </row>
    <row r="2692" spans="1:9" ht="15.6" thickTop="1" thickBot="1" x14ac:dyDescent="0.35">
      <c r="A2692" s="27" t="s">
        <v>29</v>
      </c>
      <c r="B2692" s="39" t="s">
        <v>35</v>
      </c>
      <c r="C2692" s="40"/>
      <c r="D2692" s="40"/>
      <c r="E2692" s="41"/>
      <c r="F2692" s="28">
        <f>SUM(F2691)</f>
        <v>211.92435</v>
      </c>
      <c r="G2692" s="2"/>
    </row>
    <row r="2693" spans="1:9" ht="15.6" thickTop="1" thickBot="1" x14ac:dyDescent="0.35">
      <c r="A2693" s="29">
        <v>2</v>
      </c>
      <c r="B2693" s="42" t="s">
        <v>30</v>
      </c>
      <c r="C2693" s="43"/>
      <c r="D2693" s="43"/>
      <c r="E2693" s="44"/>
      <c r="F2693" s="28">
        <f>SUM(F2692)*15%</f>
        <v>31.788652499999998</v>
      </c>
      <c r="G2693" s="26">
        <f>SUM(F2693/F2695)</f>
        <v>0.13043478260869562</v>
      </c>
    </row>
    <row r="2694" spans="1:9" ht="15.6" thickTop="1" thickBot="1" x14ac:dyDescent="0.35">
      <c r="A2694" s="27" t="s">
        <v>31</v>
      </c>
      <c r="B2694" s="39" t="s">
        <v>36</v>
      </c>
      <c r="C2694" s="40"/>
      <c r="D2694" s="40"/>
      <c r="E2694" s="41"/>
      <c r="F2694" s="30">
        <f>SUM(F2692:F2693)</f>
        <v>243.71300250000002</v>
      </c>
      <c r="G2694" s="14"/>
    </row>
    <row r="2695" spans="1:9" ht="15.6" thickTop="1" thickBot="1" x14ac:dyDescent="0.35">
      <c r="A2695" s="27" t="s">
        <v>32</v>
      </c>
      <c r="B2695" s="39" t="s">
        <v>33</v>
      </c>
      <c r="C2695" s="40"/>
      <c r="D2695" s="40"/>
      <c r="E2695" s="41"/>
      <c r="F2695" s="30">
        <f>SUM(F2694)</f>
        <v>243.71300250000002</v>
      </c>
      <c r="G2695" s="31">
        <f>SUM(G2691,G2693)</f>
        <v>1</v>
      </c>
      <c r="I2695" s="38"/>
    </row>
    <row r="2696" spans="1:9" ht="15.6" thickTop="1" thickBot="1" x14ac:dyDescent="0.35"/>
    <row r="2697" spans="1:9" ht="30" thickTop="1" thickBot="1" x14ac:dyDescent="0.35">
      <c r="A2697" s="7" t="s">
        <v>15</v>
      </c>
      <c r="B2697" s="8" t="s">
        <v>16</v>
      </c>
      <c r="C2697" s="9" t="s">
        <v>17</v>
      </c>
      <c r="D2697" s="10" t="s">
        <v>18</v>
      </c>
      <c r="E2697" s="11"/>
      <c r="F2697" s="11"/>
      <c r="G2697" s="11"/>
    </row>
    <row r="2698" spans="1:9" ht="58.2" thickTop="1" x14ac:dyDescent="0.3">
      <c r="A2698" s="33" t="s">
        <v>360</v>
      </c>
      <c r="B2698" s="4" t="s">
        <v>82</v>
      </c>
      <c r="C2698" s="13"/>
      <c r="D2698" s="13"/>
      <c r="E2698" s="14"/>
      <c r="F2698" s="11"/>
      <c r="G2698" s="11"/>
    </row>
    <row r="2699" spans="1:9" ht="72.599999999999994" thickBot="1" x14ac:dyDescent="0.35">
      <c r="A2699" s="35" t="s">
        <v>362</v>
      </c>
      <c r="B2699" s="1" t="s">
        <v>72</v>
      </c>
      <c r="C2699" s="16" t="s">
        <v>34</v>
      </c>
      <c r="D2699" s="16">
        <v>1</v>
      </c>
      <c r="E2699" s="14"/>
      <c r="F2699" s="11"/>
      <c r="G2699" s="11"/>
    </row>
    <row r="2700" spans="1:9" ht="30" thickTop="1" thickBot="1" x14ac:dyDescent="0.35">
      <c r="A2700" s="7" t="s">
        <v>19</v>
      </c>
      <c r="B2700" s="8" t="s">
        <v>20</v>
      </c>
      <c r="C2700" s="8" t="s">
        <v>17</v>
      </c>
      <c r="D2700" s="8" t="s">
        <v>21</v>
      </c>
      <c r="E2700" s="8" t="s">
        <v>22</v>
      </c>
      <c r="F2700" s="8" t="s">
        <v>23</v>
      </c>
      <c r="G2700" s="10" t="s">
        <v>24</v>
      </c>
    </row>
    <row r="2701" spans="1:9" ht="15" thickTop="1" x14ac:dyDescent="0.3">
      <c r="A2701" s="11"/>
      <c r="B2701" s="17" t="s">
        <v>25</v>
      </c>
      <c r="C2701" s="18"/>
      <c r="D2701" s="18"/>
      <c r="E2701" s="18"/>
      <c r="F2701" s="18"/>
      <c r="G2701" s="19"/>
    </row>
    <row r="2702" spans="1:9" ht="29.4" thickBot="1" x14ac:dyDescent="0.35">
      <c r="A2702" s="20" t="s">
        <v>26</v>
      </c>
      <c r="B2702" s="21" t="s">
        <v>37</v>
      </c>
      <c r="C2702" s="21" t="s">
        <v>27</v>
      </c>
      <c r="D2702" s="21">
        <v>9.0449999999999999</v>
      </c>
      <c r="E2702" s="22">
        <v>23.43</v>
      </c>
      <c r="F2702" s="23">
        <f>PRODUCT(D2702:E2702)</f>
        <v>211.92435</v>
      </c>
      <c r="G2702" s="19"/>
    </row>
    <row r="2703" spans="1:9" ht="15.6" thickTop="1" thickBot="1" x14ac:dyDescent="0.35">
      <c r="A2703" s="24">
        <v>1</v>
      </c>
      <c r="B2703" s="39" t="s">
        <v>28</v>
      </c>
      <c r="C2703" s="40"/>
      <c r="D2703" s="40"/>
      <c r="E2703" s="41"/>
      <c r="F2703" s="25">
        <f>SUM(F2702:F2702)</f>
        <v>211.92435</v>
      </c>
      <c r="G2703" s="26">
        <f>SUM(F2703/F2708)</f>
        <v>0.82815734989648027</v>
      </c>
    </row>
    <row r="2704" spans="1:9" ht="15.6" thickTop="1" thickBot="1" x14ac:dyDescent="0.35">
      <c r="A2704" s="27" t="s">
        <v>29</v>
      </c>
      <c r="B2704" s="39" t="s">
        <v>35</v>
      </c>
      <c r="C2704" s="40"/>
      <c r="D2704" s="40"/>
      <c r="E2704" s="41"/>
      <c r="F2704" s="28">
        <f>SUM(F2703)</f>
        <v>211.92435</v>
      </c>
      <c r="G2704" s="2"/>
    </row>
    <row r="2705" spans="1:9" ht="15.6" thickTop="1" thickBot="1" x14ac:dyDescent="0.35">
      <c r="A2705" s="29">
        <v>2</v>
      </c>
      <c r="B2705" s="42" t="s">
        <v>30</v>
      </c>
      <c r="C2705" s="43"/>
      <c r="D2705" s="43"/>
      <c r="E2705" s="44"/>
      <c r="F2705" s="28">
        <f>SUM(F2704)*15%</f>
        <v>31.788652499999998</v>
      </c>
      <c r="G2705" s="26">
        <f>SUM(F2705/F2708)</f>
        <v>0.12422360248447203</v>
      </c>
    </row>
    <row r="2706" spans="1:9" ht="15.6" thickTop="1" thickBot="1" x14ac:dyDescent="0.35">
      <c r="A2706" s="27" t="s">
        <v>31</v>
      </c>
      <c r="B2706" s="39" t="s">
        <v>36</v>
      </c>
      <c r="C2706" s="40"/>
      <c r="D2706" s="40"/>
      <c r="E2706" s="41"/>
      <c r="F2706" s="30">
        <f>SUM(F2704:F2705)</f>
        <v>243.71300250000002</v>
      </c>
      <c r="G2706" s="14"/>
    </row>
    <row r="2707" spans="1:9" ht="15.6" thickTop="1" thickBot="1" x14ac:dyDescent="0.35">
      <c r="A2707" s="29">
        <v>3</v>
      </c>
      <c r="B2707" s="42" t="s">
        <v>70</v>
      </c>
      <c r="C2707" s="43"/>
      <c r="D2707" s="43"/>
      <c r="E2707" s="44"/>
      <c r="F2707" s="28">
        <f>SUM(F2706)*5%</f>
        <v>12.185650125000002</v>
      </c>
      <c r="G2707" s="26">
        <f>SUM(F2707/F2708)</f>
        <v>4.7619047619047623E-2</v>
      </c>
    </row>
    <row r="2708" spans="1:9" ht="15.6" thickTop="1" thickBot="1" x14ac:dyDescent="0.35">
      <c r="A2708" s="27" t="s">
        <v>32</v>
      </c>
      <c r="B2708" s="39" t="s">
        <v>33</v>
      </c>
      <c r="C2708" s="40"/>
      <c r="D2708" s="40"/>
      <c r="E2708" s="41"/>
      <c r="F2708" s="30">
        <f>SUM(F2706+F2707)</f>
        <v>255.89865262500001</v>
      </c>
      <c r="G2708" s="31">
        <f>SUM(G2703,G2705,G2707)</f>
        <v>1</v>
      </c>
    </row>
    <row r="2709" spans="1:9" ht="15.6" thickTop="1" thickBot="1" x14ac:dyDescent="0.35"/>
    <row r="2710" spans="1:9" ht="30" thickTop="1" thickBot="1" x14ac:dyDescent="0.35">
      <c r="A2710" s="7" t="s">
        <v>15</v>
      </c>
      <c r="B2710" s="8" t="s">
        <v>16</v>
      </c>
      <c r="C2710" s="9" t="s">
        <v>17</v>
      </c>
      <c r="D2710" s="10" t="s">
        <v>18</v>
      </c>
      <c r="E2710" s="11"/>
      <c r="F2710" s="11"/>
      <c r="G2710" s="11"/>
    </row>
    <row r="2711" spans="1:9" ht="58.2" thickTop="1" x14ac:dyDescent="0.3">
      <c r="A2711" s="33" t="s">
        <v>360</v>
      </c>
      <c r="B2711" s="4" t="s">
        <v>82</v>
      </c>
      <c r="C2711" s="13"/>
      <c r="D2711" s="13"/>
      <c r="E2711" s="14"/>
      <c r="F2711" s="11"/>
      <c r="G2711" s="11"/>
    </row>
    <row r="2712" spans="1:9" ht="72.599999999999994" thickBot="1" x14ac:dyDescent="0.35">
      <c r="A2712" s="35" t="s">
        <v>363</v>
      </c>
      <c r="B2712" s="1" t="s">
        <v>73</v>
      </c>
      <c r="C2712" s="16" t="s">
        <v>34</v>
      </c>
      <c r="D2712" s="16">
        <v>1</v>
      </c>
      <c r="E2712" s="14"/>
      <c r="F2712" s="11"/>
      <c r="G2712" s="11"/>
    </row>
    <row r="2713" spans="1:9" ht="30" thickTop="1" thickBot="1" x14ac:dyDescent="0.35">
      <c r="A2713" s="7" t="s">
        <v>19</v>
      </c>
      <c r="B2713" s="8" t="s">
        <v>20</v>
      </c>
      <c r="C2713" s="8" t="s">
        <v>17</v>
      </c>
      <c r="D2713" s="8" t="s">
        <v>21</v>
      </c>
      <c r="E2713" s="8" t="s">
        <v>22</v>
      </c>
      <c r="F2713" s="8" t="s">
        <v>23</v>
      </c>
      <c r="G2713" s="10" t="s">
        <v>24</v>
      </c>
    </row>
    <row r="2714" spans="1:9" ht="15" thickTop="1" x14ac:dyDescent="0.3">
      <c r="A2714" s="11"/>
      <c r="B2714" s="17" t="s">
        <v>25</v>
      </c>
      <c r="C2714" s="18"/>
      <c r="D2714" s="18"/>
      <c r="E2714" s="18"/>
      <c r="F2714" s="18"/>
      <c r="G2714" s="19"/>
    </row>
    <row r="2715" spans="1:9" ht="29.4" thickBot="1" x14ac:dyDescent="0.35">
      <c r="A2715" s="20" t="s">
        <v>26</v>
      </c>
      <c r="B2715" s="21" t="s">
        <v>37</v>
      </c>
      <c r="C2715" s="21" t="s">
        <v>27</v>
      </c>
      <c r="D2715" s="21">
        <v>10.297000000000001</v>
      </c>
      <c r="E2715" s="22">
        <v>23.43</v>
      </c>
      <c r="F2715" s="23">
        <f>PRODUCT(D2715:E2715)</f>
        <v>241.25871000000001</v>
      </c>
      <c r="G2715" s="19"/>
    </row>
    <row r="2716" spans="1:9" ht="15.6" thickTop="1" thickBot="1" x14ac:dyDescent="0.35">
      <c r="A2716" s="24">
        <v>1</v>
      </c>
      <c r="B2716" s="39" t="s">
        <v>28</v>
      </c>
      <c r="C2716" s="40"/>
      <c r="D2716" s="40"/>
      <c r="E2716" s="41"/>
      <c r="F2716" s="25">
        <f>SUM(F2715:F2715)</f>
        <v>241.25871000000001</v>
      </c>
      <c r="G2716" s="26">
        <f>SUM(F2716/F2720)</f>
        <v>0.86956521739130432</v>
      </c>
    </row>
    <row r="2717" spans="1:9" ht="15.6" thickTop="1" thickBot="1" x14ac:dyDescent="0.35">
      <c r="A2717" s="27" t="s">
        <v>29</v>
      </c>
      <c r="B2717" s="39" t="s">
        <v>35</v>
      </c>
      <c r="C2717" s="40"/>
      <c r="D2717" s="40"/>
      <c r="E2717" s="41"/>
      <c r="F2717" s="28">
        <f>SUM(F2716)</f>
        <v>241.25871000000001</v>
      </c>
      <c r="G2717" s="2"/>
    </row>
    <row r="2718" spans="1:9" ht="15.6" thickTop="1" thickBot="1" x14ac:dyDescent="0.35">
      <c r="A2718" s="29">
        <v>2</v>
      </c>
      <c r="B2718" s="42" t="s">
        <v>30</v>
      </c>
      <c r="C2718" s="43"/>
      <c r="D2718" s="43"/>
      <c r="E2718" s="44"/>
      <c r="F2718" s="28">
        <f>SUM(F2717)*15%</f>
        <v>36.188806499999998</v>
      </c>
      <c r="G2718" s="26">
        <f>SUM(F2718/F2720)</f>
        <v>0.13043478260869565</v>
      </c>
    </row>
    <row r="2719" spans="1:9" ht="15.6" thickTop="1" thickBot="1" x14ac:dyDescent="0.35">
      <c r="A2719" s="27" t="s">
        <v>31</v>
      </c>
      <c r="B2719" s="39" t="s">
        <v>36</v>
      </c>
      <c r="C2719" s="40"/>
      <c r="D2719" s="40"/>
      <c r="E2719" s="41"/>
      <c r="F2719" s="30">
        <f>SUM(F2717:F2718)</f>
        <v>277.44751650000001</v>
      </c>
      <c r="G2719" s="14"/>
    </row>
    <row r="2720" spans="1:9" ht="15.6" thickTop="1" thickBot="1" x14ac:dyDescent="0.35">
      <c r="A2720" s="27" t="s">
        <v>32</v>
      </c>
      <c r="B2720" s="39" t="s">
        <v>33</v>
      </c>
      <c r="C2720" s="40"/>
      <c r="D2720" s="40"/>
      <c r="E2720" s="41"/>
      <c r="F2720" s="30">
        <f>SUM(F2719)</f>
        <v>277.44751650000001</v>
      </c>
      <c r="G2720" s="31">
        <f>SUM(G2716,G2718)</f>
        <v>1</v>
      </c>
      <c r="I2720" s="38"/>
    </row>
    <row r="2721" spans="1:7" ht="15.6" thickTop="1" thickBot="1" x14ac:dyDescent="0.35"/>
    <row r="2722" spans="1:7" ht="30" thickTop="1" thickBot="1" x14ac:dyDescent="0.35">
      <c r="A2722" s="7" t="s">
        <v>15</v>
      </c>
      <c r="B2722" s="8" t="s">
        <v>16</v>
      </c>
      <c r="C2722" s="9" t="s">
        <v>17</v>
      </c>
      <c r="D2722" s="10" t="s">
        <v>18</v>
      </c>
      <c r="E2722" s="11"/>
      <c r="F2722" s="11"/>
      <c r="G2722" s="11"/>
    </row>
    <row r="2723" spans="1:7" ht="58.2" thickTop="1" x14ac:dyDescent="0.3">
      <c r="A2723" s="33" t="s">
        <v>360</v>
      </c>
      <c r="B2723" s="4" t="s">
        <v>82</v>
      </c>
      <c r="C2723" s="13"/>
      <c r="D2723" s="13"/>
      <c r="E2723" s="14"/>
      <c r="F2723" s="11"/>
      <c r="G2723" s="11"/>
    </row>
    <row r="2724" spans="1:7" ht="72.599999999999994" thickBot="1" x14ac:dyDescent="0.35">
      <c r="A2724" s="35" t="s">
        <v>364</v>
      </c>
      <c r="B2724" s="1" t="s">
        <v>74</v>
      </c>
      <c r="C2724" s="16" t="s">
        <v>34</v>
      </c>
      <c r="D2724" s="16">
        <v>1</v>
      </c>
      <c r="E2724" s="14"/>
      <c r="F2724" s="11"/>
      <c r="G2724" s="11"/>
    </row>
    <row r="2725" spans="1:7" ht="30" thickTop="1" thickBot="1" x14ac:dyDescent="0.35">
      <c r="A2725" s="7" t="s">
        <v>19</v>
      </c>
      <c r="B2725" s="8" t="s">
        <v>20</v>
      </c>
      <c r="C2725" s="8" t="s">
        <v>17</v>
      </c>
      <c r="D2725" s="8" t="s">
        <v>21</v>
      </c>
      <c r="E2725" s="8" t="s">
        <v>22</v>
      </c>
      <c r="F2725" s="8" t="s">
        <v>23</v>
      </c>
      <c r="G2725" s="10" t="s">
        <v>24</v>
      </c>
    </row>
    <row r="2726" spans="1:7" ht="15" thickTop="1" x14ac:dyDescent="0.3">
      <c r="A2726" s="11"/>
      <c r="B2726" s="17" t="s">
        <v>25</v>
      </c>
      <c r="C2726" s="18"/>
      <c r="D2726" s="18"/>
      <c r="E2726" s="18"/>
      <c r="F2726" s="18"/>
      <c r="G2726" s="19"/>
    </row>
    <row r="2727" spans="1:7" ht="29.4" thickBot="1" x14ac:dyDescent="0.35">
      <c r="A2727" s="20" t="s">
        <v>26</v>
      </c>
      <c r="B2727" s="21" t="s">
        <v>37</v>
      </c>
      <c r="C2727" s="21" t="s">
        <v>27</v>
      </c>
      <c r="D2727" s="21">
        <v>10.297000000000001</v>
      </c>
      <c r="E2727" s="22">
        <v>23.43</v>
      </c>
      <c r="F2727" s="23">
        <f>PRODUCT(D2727:E2727)</f>
        <v>241.25871000000001</v>
      </c>
      <c r="G2727" s="19"/>
    </row>
    <row r="2728" spans="1:7" ht="15.6" thickTop="1" thickBot="1" x14ac:dyDescent="0.35">
      <c r="A2728" s="24">
        <v>1</v>
      </c>
      <c r="B2728" s="39" t="s">
        <v>28</v>
      </c>
      <c r="C2728" s="40"/>
      <c r="D2728" s="40"/>
      <c r="E2728" s="41"/>
      <c r="F2728" s="25">
        <f>SUM(F2727:F2727)</f>
        <v>241.25871000000001</v>
      </c>
      <c r="G2728" s="26">
        <f>SUM(F2728/F2733)</f>
        <v>0.82815734989648038</v>
      </c>
    </row>
    <row r="2729" spans="1:7" ht="15.6" thickTop="1" thickBot="1" x14ac:dyDescent="0.35">
      <c r="A2729" s="27" t="s">
        <v>29</v>
      </c>
      <c r="B2729" s="39" t="s">
        <v>35</v>
      </c>
      <c r="C2729" s="40"/>
      <c r="D2729" s="40"/>
      <c r="E2729" s="41"/>
      <c r="F2729" s="28">
        <f>SUM(F2728)</f>
        <v>241.25871000000001</v>
      </c>
      <c r="G2729" s="2"/>
    </row>
    <row r="2730" spans="1:7" ht="15.6" thickTop="1" thickBot="1" x14ac:dyDescent="0.35">
      <c r="A2730" s="29">
        <v>2</v>
      </c>
      <c r="B2730" s="42" t="s">
        <v>30</v>
      </c>
      <c r="C2730" s="43"/>
      <c r="D2730" s="43"/>
      <c r="E2730" s="44"/>
      <c r="F2730" s="28">
        <f>SUM(F2729)*15%</f>
        <v>36.188806499999998</v>
      </c>
      <c r="G2730" s="26">
        <f>SUM(F2730/F2733)</f>
        <v>0.12422360248447203</v>
      </c>
    </row>
    <row r="2731" spans="1:7" ht="15.6" thickTop="1" thickBot="1" x14ac:dyDescent="0.35">
      <c r="A2731" s="27" t="s">
        <v>31</v>
      </c>
      <c r="B2731" s="39" t="s">
        <v>36</v>
      </c>
      <c r="C2731" s="40"/>
      <c r="D2731" s="40"/>
      <c r="E2731" s="41"/>
      <c r="F2731" s="30">
        <f>SUM(F2729:F2730)</f>
        <v>277.44751650000001</v>
      </c>
      <c r="G2731" s="14"/>
    </row>
    <row r="2732" spans="1:7" ht="15.6" thickTop="1" thickBot="1" x14ac:dyDescent="0.35">
      <c r="A2732" s="29">
        <v>3</v>
      </c>
      <c r="B2732" s="42" t="s">
        <v>70</v>
      </c>
      <c r="C2732" s="43"/>
      <c r="D2732" s="43"/>
      <c r="E2732" s="44"/>
      <c r="F2732" s="28">
        <f>SUM(F2731)*5%</f>
        <v>13.872375825000001</v>
      </c>
      <c r="G2732" s="26">
        <f>SUM(F2732/F2733)</f>
        <v>4.7619047619047616E-2</v>
      </c>
    </row>
    <row r="2733" spans="1:7" ht="15.6" thickTop="1" thickBot="1" x14ac:dyDescent="0.35">
      <c r="A2733" s="27" t="s">
        <v>32</v>
      </c>
      <c r="B2733" s="39" t="s">
        <v>33</v>
      </c>
      <c r="C2733" s="40"/>
      <c r="D2733" s="40"/>
      <c r="E2733" s="41"/>
      <c r="F2733" s="30">
        <f>SUM(F2731+F2732)</f>
        <v>291.31989232500001</v>
      </c>
      <c r="G2733" s="31">
        <f>SUM(G2728,G2730,G2732)</f>
        <v>1</v>
      </c>
    </row>
    <row r="2734" spans="1:7" ht="15.6" thickTop="1" thickBot="1" x14ac:dyDescent="0.35"/>
    <row r="2735" spans="1:7" ht="30" thickTop="1" thickBot="1" x14ac:dyDescent="0.35">
      <c r="A2735" s="7" t="s">
        <v>15</v>
      </c>
      <c r="B2735" s="8" t="s">
        <v>16</v>
      </c>
      <c r="C2735" s="9" t="s">
        <v>17</v>
      </c>
      <c r="D2735" s="10" t="s">
        <v>18</v>
      </c>
      <c r="E2735" s="11"/>
      <c r="F2735" s="11"/>
      <c r="G2735" s="11"/>
    </row>
    <row r="2736" spans="1:7" ht="72.599999999999994" thickTop="1" x14ac:dyDescent="0.3">
      <c r="A2736" s="33" t="s">
        <v>365</v>
      </c>
      <c r="B2736" s="4" t="s">
        <v>83</v>
      </c>
      <c r="C2736" s="13"/>
      <c r="D2736" s="13"/>
      <c r="E2736" s="14"/>
      <c r="F2736" s="11"/>
      <c r="G2736" s="11"/>
    </row>
    <row r="2737" spans="1:9" ht="72.599999999999994" thickBot="1" x14ac:dyDescent="0.35">
      <c r="A2737" s="35" t="s">
        <v>366</v>
      </c>
      <c r="B2737" s="1" t="s">
        <v>71</v>
      </c>
      <c r="C2737" s="16" t="s">
        <v>34</v>
      </c>
      <c r="D2737" s="16">
        <v>1</v>
      </c>
      <c r="E2737" s="14"/>
      <c r="F2737" s="11"/>
      <c r="G2737" s="11"/>
    </row>
    <row r="2738" spans="1:9" ht="30" thickTop="1" thickBot="1" x14ac:dyDescent="0.35">
      <c r="A2738" s="7" t="s">
        <v>19</v>
      </c>
      <c r="B2738" s="8" t="s">
        <v>20</v>
      </c>
      <c r="C2738" s="8" t="s">
        <v>17</v>
      </c>
      <c r="D2738" s="8" t="s">
        <v>21</v>
      </c>
      <c r="E2738" s="8" t="s">
        <v>22</v>
      </c>
      <c r="F2738" s="8" t="s">
        <v>23</v>
      </c>
      <c r="G2738" s="10" t="s">
        <v>24</v>
      </c>
    </row>
    <row r="2739" spans="1:9" ht="15" thickTop="1" x14ac:dyDescent="0.3">
      <c r="A2739" s="11"/>
      <c r="B2739" s="17" t="s">
        <v>25</v>
      </c>
      <c r="C2739" s="18"/>
      <c r="D2739" s="18"/>
      <c r="E2739" s="18"/>
      <c r="F2739" s="18"/>
      <c r="G2739" s="19"/>
    </row>
    <row r="2740" spans="1:9" ht="29.4" thickBot="1" x14ac:dyDescent="0.35">
      <c r="A2740" s="20" t="s">
        <v>26</v>
      </c>
      <c r="B2740" s="21" t="s">
        <v>37</v>
      </c>
      <c r="C2740" s="21" t="s">
        <v>27</v>
      </c>
      <c r="D2740" s="21">
        <v>7.056</v>
      </c>
      <c r="E2740" s="22">
        <v>23.43</v>
      </c>
      <c r="F2740" s="23">
        <f>PRODUCT(D2740:E2740)</f>
        <v>165.32208</v>
      </c>
      <c r="G2740" s="19"/>
    </row>
    <row r="2741" spans="1:9" ht="15.6" thickTop="1" thickBot="1" x14ac:dyDescent="0.35">
      <c r="A2741" s="24">
        <v>1</v>
      </c>
      <c r="B2741" s="39" t="s">
        <v>28</v>
      </c>
      <c r="C2741" s="40"/>
      <c r="D2741" s="40"/>
      <c r="E2741" s="41"/>
      <c r="F2741" s="25">
        <f>SUM(F2740:F2740)</f>
        <v>165.32208</v>
      </c>
      <c r="G2741" s="26">
        <f>SUM(F2741/F2745)</f>
        <v>0.86956521739130432</v>
      </c>
    </row>
    <row r="2742" spans="1:9" ht="15.6" thickTop="1" thickBot="1" x14ac:dyDescent="0.35">
      <c r="A2742" s="27" t="s">
        <v>29</v>
      </c>
      <c r="B2742" s="39" t="s">
        <v>35</v>
      </c>
      <c r="C2742" s="40"/>
      <c r="D2742" s="40"/>
      <c r="E2742" s="41"/>
      <c r="F2742" s="28">
        <f>SUM(F2741)</f>
        <v>165.32208</v>
      </c>
      <c r="G2742" s="2"/>
    </row>
    <row r="2743" spans="1:9" ht="15.6" thickTop="1" thickBot="1" x14ac:dyDescent="0.35">
      <c r="A2743" s="29">
        <v>2</v>
      </c>
      <c r="B2743" s="42" t="s">
        <v>30</v>
      </c>
      <c r="C2743" s="43"/>
      <c r="D2743" s="43"/>
      <c r="E2743" s="44"/>
      <c r="F2743" s="28">
        <f>SUM(F2742)*15%</f>
        <v>24.798311999999999</v>
      </c>
      <c r="G2743" s="26">
        <f>SUM(F2743/F2745)</f>
        <v>0.13043478260869565</v>
      </c>
    </row>
    <row r="2744" spans="1:9" ht="15.6" thickTop="1" thickBot="1" x14ac:dyDescent="0.35">
      <c r="A2744" s="27" t="s">
        <v>31</v>
      </c>
      <c r="B2744" s="39" t="s">
        <v>36</v>
      </c>
      <c r="C2744" s="40"/>
      <c r="D2744" s="40"/>
      <c r="E2744" s="41"/>
      <c r="F2744" s="30">
        <f>SUM(F2742:F2743)</f>
        <v>190.12039200000001</v>
      </c>
      <c r="G2744" s="14"/>
    </row>
    <row r="2745" spans="1:9" ht="15.6" thickTop="1" thickBot="1" x14ac:dyDescent="0.35">
      <c r="A2745" s="27" t="s">
        <v>32</v>
      </c>
      <c r="B2745" s="39" t="s">
        <v>33</v>
      </c>
      <c r="C2745" s="40"/>
      <c r="D2745" s="40"/>
      <c r="E2745" s="41"/>
      <c r="F2745" s="30">
        <f>SUM(F2744)</f>
        <v>190.12039200000001</v>
      </c>
      <c r="G2745" s="31">
        <f>SUM(G2741,G2743)</f>
        <v>1</v>
      </c>
      <c r="I2745" s="38"/>
    </row>
    <row r="2746" spans="1:9" ht="15.6" thickTop="1" thickBot="1" x14ac:dyDescent="0.35"/>
    <row r="2747" spans="1:9" ht="30" thickTop="1" thickBot="1" x14ac:dyDescent="0.35">
      <c r="A2747" s="7" t="s">
        <v>15</v>
      </c>
      <c r="B2747" s="8" t="s">
        <v>16</v>
      </c>
      <c r="C2747" s="9" t="s">
        <v>17</v>
      </c>
      <c r="D2747" s="10" t="s">
        <v>18</v>
      </c>
      <c r="E2747" s="11"/>
      <c r="F2747" s="11"/>
      <c r="G2747" s="11"/>
    </row>
    <row r="2748" spans="1:9" ht="72.599999999999994" thickTop="1" x14ac:dyDescent="0.3">
      <c r="A2748" s="33" t="s">
        <v>365</v>
      </c>
      <c r="B2748" s="4" t="s">
        <v>83</v>
      </c>
      <c r="C2748" s="13"/>
      <c r="D2748" s="13"/>
      <c r="E2748" s="14"/>
      <c r="F2748" s="11"/>
      <c r="G2748" s="11"/>
    </row>
    <row r="2749" spans="1:9" ht="72.599999999999994" thickBot="1" x14ac:dyDescent="0.35">
      <c r="A2749" s="35" t="s">
        <v>367</v>
      </c>
      <c r="B2749" s="1" t="s">
        <v>72</v>
      </c>
      <c r="C2749" s="16" t="s">
        <v>34</v>
      </c>
      <c r="D2749" s="16">
        <v>1</v>
      </c>
      <c r="E2749" s="14"/>
      <c r="F2749" s="11"/>
      <c r="G2749" s="11"/>
    </row>
    <row r="2750" spans="1:9" ht="30" thickTop="1" thickBot="1" x14ac:dyDescent="0.35">
      <c r="A2750" s="7" t="s">
        <v>19</v>
      </c>
      <c r="B2750" s="8" t="s">
        <v>20</v>
      </c>
      <c r="C2750" s="8" t="s">
        <v>17</v>
      </c>
      <c r="D2750" s="8" t="s">
        <v>21</v>
      </c>
      <c r="E2750" s="8" t="s">
        <v>22</v>
      </c>
      <c r="F2750" s="8" t="s">
        <v>23</v>
      </c>
      <c r="G2750" s="10" t="s">
        <v>24</v>
      </c>
    </row>
    <row r="2751" spans="1:9" ht="15" thickTop="1" x14ac:dyDescent="0.3">
      <c r="A2751" s="11"/>
      <c r="B2751" s="17" t="s">
        <v>25</v>
      </c>
      <c r="C2751" s="18"/>
      <c r="D2751" s="18"/>
      <c r="E2751" s="18"/>
      <c r="F2751" s="18"/>
      <c r="G2751" s="19"/>
    </row>
    <row r="2752" spans="1:9" ht="29.4" thickBot="1" x14ac:dyDescent="0.35">
      <c r="A2752" s="20" t="s">
        <v>26</v>
      </c>
      <c r="B2752" s="21" t="s">
        <v>37</v>
      </c>
      <c r="C2752" s="21" t="s">
        <v>27</v>
      </c>
      <c r="D2752" s="21">
        <v>7.056</v>
      </c>
      <c r="E2752" s="22">
        <v>23.43</v>
      </c>
      <c r="F2752" s="23">
        <f>PRODUCT(D2752:E2752)</f>
        <v>165.32208</v>
      </c>
      <c r="G2752" s="19"/>
    </row>
    <row r="2753" spans="1:7" ht="15.6" thickTop="1" thickBot="1" x14ac:dyDescent="0.35">
      <c r="A2753" s="24">
        <v>1</v>
      </c>
      <c r="B2753" s="39" t="s">
        <v>28</v>
      </c>
      <c r="C2753" s="40"/>
      <c r="D2753" s="40"/>
      <c r="E2753" s="41"/>
      <c r="F2753" s="25">
        <f>SUM(F2752:F2752)</f>
        <v>165.32208</v>
      </c>
      <c r="G2753" s="26">
        <f>SUM(F2753/F2758)</f>
        <v>0.82815734989648027</v>
      </c>
    </row>
    <row r="2754" spans="1:7" ht="15.6" thickTop="1" thickBot="1" x14ac:dyDescent="0.35">
      <c r="A2754" s="27" t="s">
        <v>29</v>
      </c>
      <c r="B2754" s="39" t="s">
        <v>35</v>
      </c>
      <c r="C2754" s="40"/>
      <c r="D2754" s="40"/>
      <c r="E2754" s="41"/>
      <c r="F2754" s="28">
        <f>SUM(F2753)</f>
        <v>165.32208</v>
      </c>
      <c r="G2754" s="2"/>
    </row>
    <row r="2755" spans="1:7" ht="15.6" thickTop="1" thickBot="1" x14ac:dyDescent="0.35">
      <c r="A2755" s="29">
        <v>2</v>
      </c>
      <c r="B2755" s="42" t="s">
        <v>30</v>
      </c>
      <c r="C2755" s="43"/>
      <c r="D2755" s="43"/>
      <c r="E2755" s="44"/>
      <c r="F2755" s="28">
        <f>SUM(F2754)*15%</f>
        <v>24.798311999999999</v>
      </c>
      <c r="G2755" s="26">
        <f>SUM(F2755/F2758)</f>
        <v>0.12422360248447203</v>
      </c>
    </row>
    <row r="2756" spans="1:7" ht="15.6" thickTop="1" thickBot="1" x14ac:dyDescent="0.35">
      <c r="A2756" s="27" t="s">
        <v>31</v>
      </c>
      <c r="B2756" s="39" t="s">
        <v>36</v>
      </c>
      <c r="C2756" s="40"/>
      <c r="D2756" s="40"/>
      <c r="E2756" s="41"/>
      <c r="F2756" s="30">
        <f>SUM(F2754:F2755)</f>
        <v>190.12039200000001</v>
      </c>
      <c r="G2756" s="14"/>
    </row>
    <row r="2757" spans="1:7" ht="15.6" thickTop="1" thickBot="1" x14ac:dyDescent="0.35">
      <c r="A2757" s="29">
        <v>3</v>
      </c>
      <c r="B2757" s="42" t="s">
        <v>70</v>
      </c>
      <c r="C2757" s="43"/>
      <c r="D2757" s="43"/>
      <c r="E2757" s="44"/>
      <c r="F2757" s="28">
        <f>SUM(F2756)*5%</f>
        <v>9.5060196000000001</v>
      </c>
      <c r="G2757" s="26">
        <f>SUM(F2757/F2758)</f>
        <v>4.7619047619047616E-2</v>
      </c>
    </row>
    <row r="2758" spans="1:7" ht="15.6" thickTop="1" thickBot="1" x14ac:dyDescent="0.35">
      <c r="A2758" s="27" t="s">
        <v>32</v>
      </c>
      <c r="B2758" s="39" t="s">
        <v>33</v>
      </c>
      <c r="C2758" s="40"/>
      <c r="D2758" s="40"/>
      <c r="E2758" s="41"/>
      <c r="F2758" s="30">
        <f>SUM(F2756+F2757)</f>
        <v>199.62641160000001</v>
      </c>
      <c r="G2758" s="31">
        <f>SUM(G2753,G2755,G2757)</f>
        <v>1</v>
      </c>
    </row>
    <row r="2759" spans="1:7" ht="15.6" thickTop="1" thickBot="1" x14ac:dyDescent="0.35"/>
    <row r="2760" spans="1:7" ht="30" thickTop="1" thickBot="1" x14ac:dyDescent="0.35">
      <c r="A2760" s="7" t="s">
        <v>15</v>
      </c>
      <c r="B2760" s="8" t="s">
        <v>16</v>
      </c>
      <c r="C2760" s="9" t="s">
        <v>17</v>
      </c>
      <c r="D2760" s="10" t="s">
        <v>18</v>
      </c>
      <c r="E2760" s="11"/>
      <c r="F2760" s="11"/>
      <c r="G2760" s="11"/>
    </row>
    <row r="2761" spans="1:7" ht="72.599999999999994" thickTop="1" x14ac:dyDescent="0.3">
      <c r="A2761" s="33" t="s">
        <v>365</v>
      </c>
      <c r="B2761" s="4" t="s">
        <v>83</v>
      </c>
      <c r="C2761" s="13"/>
      <c r="D2761" s="13"/>
      <c r="E2761" s="14"/>
      <c r="F2761" s="11"/>
      <c r="G2761" s="11"/>
    </row>
    <row r="2762" spans="1:7" ht="72.599999999999994" thickBot="1" x14ac:dyDescent="0.35">
      <c r="A2762" s="35" t="s">
        <v>368</v>
      </c>
      <c r="B2762" s="1" t="s">
        <v>73</v>
      </c>
      <c r="C2762" s="16" t="s">
        <v>34</v>
      </c>
      <c r="D2762" s="16">
        <v>1</v>
      </c>
      <c r="E2762" s="14"/>
      <c r="F2762" s="11"/>
      <c r="G2762" s="11"/>
    </row>
    <row r="2763" spans="1:7" ht="30" thickTop="1" thickBot="1" x14ac:dyDescent="0.35">
      <c r="A2763" s="7" t="s">
        <v>19</v>
      </c>
      <c r="B2763" s="8" t="s">
        <v>20</v>
      </c>
      <c r="C2763" s="8" t="s">
        <v>17</v>
      </c>
      <c r="D2763" s="8" t="s">
        <v>21</v>
      </c>
      <c r="E2763" s="8" t="s">
        <v>22</v>
      </c>
      <c r="F2763" s="8" t="s">
        <v>23</v>
      </c>
      <c r="G2763" s="10" t="s">
        <v>24</v>
      </c>
    </row>
    <row r="2764" spans="1:7" ht="15" thickTop="1" x14ac:dyDescent="0.3">
      <c r="A2764" s="11"/>
      <c r="B2764" s="17" t="s">
        <v>25</v>
      </c>
      <c r="C2764" s="18"/>
      <c r="D2764" s="18"/>
      <c r="E2764" s="18"/>
      <c r="F2764" s="18"/>
      <c r="G2764" s="19"/>
    </row>
    <row r="2765" spans="1:7" ht="29.4" thickBot="1" x14ac:dyDescent="0.35">
      <c r="A2765" s="20" t="s">
        <v>26</v>
      </c>
      <c r="B2765" s="21" t="s">
        <v>37</v>
      </c>
      <c r="C2765" s="21" t="s">
        <v>27</v>
      </c>
      <c r="D2765" s="21">
        <v>8.0340000000000007</v>
      </c>
      <c r="E2765" s="22">
        <v>23.43</v>
      </c>
      <c r="F2765" s="23">
        <f>PRODUCT(D2765:E2765)</f>
        <v>188.23662000000002</v>
      </c>
      <c r="G2765" s="19"/>
    </row>
    <row r="2766" spans="1:7" ht="15.6" thickTop="1" thickBot="1" x14ac:dyDescent="0.35">
      <c r="A2766" s="24">
        <v>1</v>
      </c>
      <c r="B2766" s="39" t="s">
        <v>28</v>
      </c>
      <c r="C2766" s="40"/>
      <c r="D2766" s="40"/>
      <c r="E2766" s="41"/>
      <c r="F2766" s="25">
        <f>SUM(F2765:F2765)</f>
        <v>188.23662000000002</v>
      </c>
      <c r="G2766" s="26">
        <f>SUM(F2766/F2770)</f>
        <v>0.86956521739130443</v>
      </c>
    </row>
    <row r="2767" spans="1:7" ht="15.6" thickTop="1" thickBot="1" x14ac:dyDescent="0.35">
      <c r="A2767" s="27" t="s">
        <v>29</v>
      </c>
      <c r="B2767" s="39" t="s">
        <v>35</v>
      </c>
      <c r="C2767" s="40"/>
      <c r="D2767" s="40"/>
      <c r="E2767" s="41"/>
      <c r="F2767" s="28">
        <f>SUM(F2766)</f>
        <v>188.23662000000002</v>
      </c>
      <c r="G2767" s="2"/>
    </row>
    <row r="2768" spans="1:7" ht="15.6" thickTop="1" thickBot="1" x14ac:dyDescent="0.35">
      <c r="A2768" s="29">
        <v>2</v>
      </c>
      <c r="B2768" s="42" t="s">
        <v>30</v>
      </c>
      <c r="C2768" s="43"/>
      <c r="D2768" s="43"/>
      <c r="E2768" s="44"/>
      <c r="F2768" s="28">
        <f>SUM(F2767)*15%</f>
        <v>28.235493000000002</v>
      </c>
      <c r="G2768" s="26">
        <f>SUM(F2768/F2770)</f>
        <v>0.13043478260869565</v>
      </c>
    </row>
    <row r="2769" spans="1:9" ht="15.6" thickTop="1" thickBot="1" x14ac:dyDescent="0.35">
      <c r="A2769" s="27" t="s">
        <v>31</v>
      </c>
      <c r="B2769" s="39" t="s">
        <v>36</v>
      </c>
      <c r="C2769" s="40"/>
      <c r="D2769" s="40"/>
      <c r="E2769" s="41"/>
      <c r="F2769" s="30">
        <f>SUM(F2767:F2768)</f>
        <v>216.47211300000001</v>
      </c>
      <c r="G2769" s="14"/>
    </row>
    <row r="2770" spans="1:9" ht="15.6" thickTop="1" thickBot="1" x14ac:dyDescent="0.35">
      <c r="A2770" s="27" t="s">
        <v>32</v>
      </c>
      <c r="B2770" s="39" t="s">
        <v>33</v>
      </c>
      <c r="C2770" s="40"/>
      <c r="D2770" s="40"/>
      <c r="E2770" s="41"/>
      <c r="F2770" s="30">
        <f>SUM(F2769)</f>
        <v>216.47211300000001</v>
      </c>
      <c r="G2770" s="31">
        <f>SUM(G2766,G2768)</f>
        <v>1</v>
      </c>
      <c r="I2770" s="38"/>
    </row>
    <row r="2771" spans="1:9" ht="15.6" thickTop="1" thickBot="1" x14ac:dyDescent="0.35"/>
    <row r="2772" spans="1:9" ht="30" thickTop="1" thickBot="1" x14ac:dyDescent="0.35">
      <c r="A2772" s="7" t="s">
        <v>15</v>
      </c>
      <c r="B2772" s="8" t="s">
        <v>16</v>
      </c>
      <c r="C2772" s="9" t="s">
        <v>17</v>
      </c>
      <c r="D2772" s="10" t="s">
        <v>18</v>
      </c>
      <c r="E2772" s="11"/>
      <c r="F2772" s="11"/>
      <c r="G2772" s="11"/>
    </row>
    <row r="2773" spans="1:9" ht="76.2" customHeight="1" thickTop="1" x14ac:dyDescent="0.3">
      <c r="A2773" s="33" t="s">
        <v>365</v>
      </c>
      <c r="B2773" s="4" t="s">
        <v>83</v>
      </c>
      <c r="C2773" s="13"/>
      <c r="D2773" s="13"/>
      <c r="E2773" s="14"/>
      <c r="F2773" s="11"/>
      <c r="G2773" s="11"/>
    </row>
    <row r="2774" spans="1:9" ht="72.599999999999994" thickBot="1" x14ac:dyDescent="0.35">
      <c r="A2774" s="35" t="s">
        <v>369</v>
      </c>
      <c r="B2774" s="1" t="s">
        <v>74</v>
      </c>
      <c r="C2774" s="16" t="s">
        <v>34</v>
      </c>
      <c r="D2774" s="16">
        <v>1</v>
      </c>
      <c r="E2774" s="14"/>
      <c r="F2774" s="11"/>
      <c r="G2774" s="11"/>
    </row>
    <row r="2775" spans="1:9" ht="30" thickTop="1" thickBot="1" x14ac:dyDescent="0.35">
      <c r="A2775" s="7" t="s">
        <v>19</v>
      </c>
      <c r="B2775" s="8" t="s">
        <v>20</v>
      </c>
      <c r="C2775" s="8" t="s">
        <v>17</v>
      </c>
      <c r="D2775" s="8" t="s">
        <v>21</v>
      </c>
      <c r="E2775" s="8" t="s">
        <v>22</v>
      </c>
      <c r="F2775" s="8" t="s">
        <v>23</v>
      </c>
      <c r="G2775" s="10" t="s">
        <v>24</v>
      </c>
    </row>
    <row r="2776" spans="1:9" ht="15" thickTop="1" x14ac:dyDescent="0.3">
      <c r="A2776" s="11"/>
      <c r="B2776" s="17" t="s">
        <v>25</v>
      </c>
      <c r="C2776" s="18"/>
      <c r="D2776" s="18"/>
      <c r="E2776" s="18"/>
      <c r="F2776" s="18"/>
      <c r="G2776" s="19"/>
    </row>
    <row r="2777" spans="1:9" ht="29.4" thickBot="1" x14ac:dyDescent="0.35">
      <c r="A2777" s="20" t="s">
        <v>26</v>
      </c>
      <c r="B2777" s="21" t="s">
        <v>37</v>
      </c>
      <c r="C2777" s="21" t="s">
        <v>27</v>
      </c>
      <c r="D2777" s="21">
        <v>8.0340000000000007</v>
      </c>
      <c r="E2777" s="22">
        <v>23.43</v>
      </c>
      <c r="F2777" s="23">
        <f>PRODUCT(D2777:E2777)</f>
        <v>188.23662000000002</v>
      </c>
      <c r="G2777" s="19"/>
    </row>
    <row r="2778" spans="1:9" ht="15.6" thickTop="1" thickBot="1" x14ac:dyDescent="0.35">
      <c r="A2778" s="24">
        <v>1</v>
      </c>
      <c r="B2778" s="39" t="s">
        <v>28</v>
      </c>
      <c r="C2778" s="40"/>
      <c r="D2778" s="40"/>
      <c r="E2778" s="41"/>
      <c r="F2778" s="25">
        <f>SUM(F2777:F2777)</f>
        <v>188.23662000000002</v>
      </c>
      <c r="G2778" s="26">
        <f>SUM(F2778/F2783)</f>
        <v>0.82815734989648038</v>
      </c>
    </row>
    <row r="2779" spans="1:9" ht="15.6" thickTop="1" thickBot="1" x14ac:dyDescent="0.35">
      <c r="A2779" s="27" t="s">
        <v>29</v>
      </c>
      <c r="B2779" s="39" t="s">
        <v>35</v>
      </c>
      <c r="C2779" s="40"/>
      <c r="D2779" s="40"/>
      <c r="E2779" s="41"/>
      <c r="F2779" s="28">
        <f>SUM(F2778)</f>
        <v>188.23662000000002</v>
      </c>
      <c r="G2779" s="2"/>
    </row>
    <row r="2780" spans="1:9" ht="15.6" thickTop="1" thickBot="1" x14ac:dyDescent="0.35">
      <c r="A2780" s="29">
        <v>2</v>
      </c>
      <c r="B2780" s="42" t="s">
        <v>30</v>
      </c>
      <c r="C2780" s="43"/>
      <c r="D2780" s="43"/>
      <c r="E2780" s="44"/>
      <c r="F2780" s="28">
        <f>SUM(F2779)*15%</f>
        <v>28.235493000000002</v>
      </c>
      <c r="G2780" s="26">
        <f>SUM(F2780/F2783)</f>
        <v>0.12422360248447206</v>
      </c>
    </row>
    <row r="2781" spans="1:9" ht="15.6" thickTop="1" thickBot="1" x14ac:dyDescent="0.35">
      <c r="A2781" s="27" t="s">
        <v>31</v>
      </c>
      <c r="B2781" s="39" t="s">
        <v>36</v>
      </c>
      <c r="C2781" s="40"/>
      <c r="D2781" s="40"/>
      <c r="E2781" s="41"/>
      <c r="F2781" s="30">
        <f>SUM(F2779:F2780)</f>
        <v>216.47211300000001</v>
      </c>
      <c r="G2781" s="14"/>
    </row>
    <row r="2782" spans="1:9" ht="15.6" thickTop="1" thickBot="1" x14ac:dyDescent="0.35">
      <c r="A2782" s="29">
        <v>3</v>
      </c>
      <c r="B2782" s="42" t="s">
        <v>70</v>
      </c>
      <c r="C2782" s="43"/>
      <c r="D2782" s="43"/>
      <c r="E2782" s="44"/>
      <c r="F2782" s="28">
        <f>SUM(F2781)*5%</f>
        <v>10.823605650000001</v>
      </c>
      <c r="G2782" s="26">
        <f>SUM(F2782/F2783)</f>
        <v>4.7619047619047623E-2</v>
      </c>
    </row>
    <row r="2783" spans="1:9" ht="15.6" thickTop="1" thickBot="1" x14ac:dyDescent="0.35">
      <c r="A2783" s="27" t="s">
        <v>32</v>
      </c>
      <c r="B2783" s="39" t="s">
        <v>33</v>
      </c>
      <c r="C2783" s="40"/>
      <c r="D2783" s="40"/>
      <c r="E2783" s="41"/>
      <c r="F2783" s="30">
        <f>SUM(F2781+F2782)</f>
        <v>227.29571865</v>
      </c>
      <c r="G2783" s="31">
        <f>SUM(G2778,G2780,G2782)</f>
        <v>1</v>
      </c>
    </row>
    <row r="2784" spans="1:9" ht="15" thickTop="1" x14ac:dyDescent="0.3"/>
  </sheetData>
  <mergeCells count="1221">
    <mergeCell ref="B2781:E2781"/>
    <mergeCell ref="B2782:E2782"/>
    <mergeCell ref="B2783:E2783"/>
    <mergeCell ref="B2758:E2758"/>
    <mergeCell ref="B2766:E2766"/>
    <mergeCell ref="B2767:E2767"/>
    <mergeCell ref="B2768:E2768"/>
    <mergeCell ref="B2769:E2769"/>
    <mergeCell ref="B2770:E2770"/>
    <mergeCell ref="B2778:E2778"/>
    <mergeCell ref="B2779:E2779"/>
    <mergeCell ref="B2780:E2780"/>
    <mergeCell ref="B2742:E2742"/>
    <mergeCell ref="B2743:E2743"/>
    <mergeCell ref="B2744:E2744"/>
    <mergeCell ref="B2745:E2745"/>
    <mergeCell ref="B2753:E2753"/>
    <mergeCell ref="B2754:E2754"/>
    <mergeCell ref="B2755:E2755"/>
    <mergeCell ref="B2756:E2756"/>
    <mergeCell ref="B2757:E2757"/>
    <mergeCell ref="B2719:E2719"/>
    <mergeCell ref="B2720:E2720"/>
    <mergeCell ref="B2728:E2728"/>
    <mergeCell ref="B2729:E2729"/>
    <mergeCell ref="B2730:E2730"/>
    <mergeCell ref="B2731:E2731"/>
    <mergeCell ref="B2732:E2732"/>
    <mergeCell ref="B2733:E2733"/>
    <mergeCell ref="B2741:E2741"/>
    <mergeCell ref="B2703:E2703"/>
    <mergeCell ref="B2704:E2704"/>
    <mergeCell ref="B2705:E2705"/>
    <mergeCell ref="B2706:E2706"/>
    <mergeCell ref="B2707:E2707"/>
    <mergeCell ref="B2708:E2708"/>
    <mergeCell ref="B2716:E2716"/>
    <mergeCell ref="B2717:E2717"/>
    <mergeCell ref="B2718:E2718"/>
    <mergeCell ref="B2680:E2680"/>
    <mergeCell ref="B2681:E2681"/>
    <mergeCell ref="B2682:E2682"/>
    <mergeCell ref="B2683:E2683"/>
    <mergeCell ref="B2691:E2691"/>
    <mergeCell ref="B2692:E2692"/>
    <mergeCell ref="B2693:E2693"/>
    <mergeCell ref="B2694:E2694"/>
    <mergeCell ref="B2695:E2695"/>
    <mergeCell ref="B2657:E2657"/>
    <mergeCell ref="B2658:E2658"/>
    <mergeCell ref="B2666:E2666"/>
    <mergeCell ref="B2667:E2667"/>
    <mergeCell ref="B2668:E2668"/>
    <mergeCell ref="B2669:E2669"/>
    <mergeCell ref="B2670:E2670"/>
    <mergeCell ref="B2678:E2678"/>
    <mergeCell ref="B2679:E2679"/>
    <mergeCell ref="B2641:E2641"/>
    <mergeCell ref="B2642:E2642"/>
    <mergeCell ref="B2643:E2643"/>
    <mergeCell ref="B2644:E2644"/>
    <mergeCell ref="B2645:E2645"/>
    <mergeCell ref="B2653:E2653"/>
    <mergeCell ref="B2654:E2654"/>
    <mergeCell ref="B2655:E2655"/>
    <mergeCell ref="B2656:E2656"/>
    <mergeCell ref="B2618:E2618"/>
    <mergeCell ref="B2619:E2619"/>
    <mergeCell ref="B2620:E2620"/>
    <mergeCell ref="B2628:E2628"/>
    <mergeCell ref="B2629:E2629"/>
    <mergeCell ref="B2630:E2630"/>
    <mergeCell ref="B2631:E2631"/>
    <mergeCell ref="B2632:E2632"/>
    <mergeCell ref="B2633:E2633"/>
    <mergeCell ref="B2595:E2595"/>
    <mergeCell ref="B2603:E2603"/>
    <mergeCell ref="B2604:E2604"/>
    <mergeCell ref="B2605:E2605"/>
    <mergeCell ref="B2606:E2606"/>
    <mergeCell ref="B2607:E2607"/>
    <mergeCell ref="B2608:E2608"/>
    <mergeCell ref="B2616:E2616"/>
    <mergeCell ref="B2617:E2617"/>
    <mergeCell ref="B2578:E2578"/>
    <mergeCell ref="B2579:E2579"/>
    <mergeCell ref="B2580:E2580"/>
    <mergeCell ref="B2581:E2581"/>
    <mergeCell ref="A2583:G2583"/>
    <mergeCell ref="B2591:E2591"/>
    <mergeCell ref="B2592:E2592"/>
    <mergeCell ref="B2593:E2593"/>
    <mergeCell ref="B2594:E2594"/>
    <mergeCell ref="B2555:E2555"/>
    <mergeCell ref="B2556:E2556"/>
    <mergeCell ref="B2564:E2564"/>
    <mergeCell ref="B2565:E2565"/>
    <mergeCell ref="B2566:E2566"/>
    <mergeCell ref="B2567:E2567"/>
    <mergeCell ref="B2568:E2568"/>
    <mergeCell ref="B2576:E2576"/>
    <mergeCell ref="B2577:E2577"/>
    <mergeCell ref="B2539:E2539"/>
    <mergeCell ref="B2540:E2540"/>
    <mergeCell ref="B2541:E2541"/>
    <mergeCell ref="B2542:E2542"/>
    <mergeCell ref="B2543:E2543"/>
    <mergeCell ref="B2551:E2551"/>
    <mergeCell ref="B2552:E2552"/>
    <mergeCell ref="B2553:E2553"/>
    <mergeCell ref="B2554:E2554"/>
    <mergeCell ref="B2516:E2516"/>
    <mergeCell ref="B2517:E2517"/>
    <mergeCell ref="B2518:E2518"/>
    <mergeCell ref="B2526:E2526"/>
    <mergeCell ref="B2527:E2527"/>
    <mergeCell ref="B2528:E2528"/>
    <mergeCell ref="B2529:E2529"/>
    <mergeCell ref="B2530:E2530"/>
    <mergeCell ref="B2531:E2531"/>
    <mergeCell ref="B2493:E2493"/>
    <mergeCell ref="B2501:E2501"/>
    <mergeCell ref="B2502:E2502"/>
    <mergeCell ref="B2503:E2503"/>
    <mergeCell ref="B2504:E2504"/>
    <mergeCell ref="B2505:E2505"/>
    <mergeCell ref="B2506:E2506"/>
    <mergeCell ref="B2514:E2514"/>
    <mergeCell ref="B2515:E2515"/>
    <mergeCell ref="B2477:E2477"/>
    <mergeCell ref="B2478:E2478"/>
    <mergeCell ref="B2479:E2479"/>
    <mergeCell ref="B2480:E2480"/>
    <mergeCell ref="B2481:E2481"/>
    <mergeCell ref="B2489:E2489"/>
    <mergeCell ref="B2490:E2490"/>
    <mergeCell ref="B2491:E2491"/>
    <mergeCell ref="B2492:E2492"/>
    <mergeCell ref="B2454:E2454"/>
    <mergeCell ref="B2455:E2455"/>
    <mergeCell ref="B2456:E2456"/>
    <mergeCell ref="B2464:E2464"/>
    <mergeCell ref="B2465:E2465"/>
    <mergeCell ref="B2466:E2466"/>
    <mergeCell ref="B2467:E2467"/>
    <mergeCell ref="B2468:E2468"/>
    <mergeCell ref="B2476:E2476"/>
    <mergeCell ref="B2431:E2431"/>
    <mergeCell ref="B2439:E2439"/>
    <mergeCell ref="B2440:E2440"/>
    <mergeCell ref="B2441:E2441"/>
    <mergeCell ref="B2442:E2442"/>
    <mergeCell ref="B2443:E2443"/>
    <mergeCell ref="B2451:E2451"/>
    <mergeCell ref="B2452:E2452"/>
    <mergeCell ref="B2453:E2453"/>
    <mergeCell ref="B2415:E2415"/>
    <mergeCell ref="B2416:E2416"/>
    <mergeCell ref="B2417:E2417"/>
    <mergeCell ref="B2418:E2418"/>
    <mergeCell ref="B2426:E2426"/>
    <mergeCell ref="B2427:E2427"/>
    <mergeCell ref="B2428:E2428"/>
    <mergeCell ref="B2429:E2429"/>
    <mergeCell ref="B2430:E2430"/>
    <mergeCell ref="B2392:E2392"/>
    <mergeCell ref="B2393:E2393"/>
    <mergeCell ref="B2401:E2401"/>
    <mergeCell ref="B2402:E2402"/>
    <mergeCell ref="B2403:E2403"/>
    <mergeCell ref="B2404:E2404"/>
    <mergeCell ref="B2405:E2405"/>
    <mergeCell ref="B2406:E2406"/>
    <mergeCell ref="B2414:E2414"/>
    <mergeCell ref="B2376:E2376"/>
    <mergeCell ref="B2377:E2377"/>
    <mergeCell ref="B2378:E2378"/>
    <mergeCell ref="B2379:E2379"/>
    <mergeCell ref="B2380:E2380"/>
    <mergeCell ref="B2381:E2381"/>
    <mergeCell ref="B2389:E2389"/>
    <mergeCell ref="B2390:E2390"/>
    <mergeCell ref="B2391:E2391"/>
    <mergeCell ref="B2353:E2353"/>
    <mergeCell ref="B2354:E2354"/>
    <mergeCell ref="B2355:E2355"/>
    <mergeCell ref="B2356:E2356"/>
    <mergeCell ref="B2364:E2364"/>
    <mergeCell ref="B2365:E2365"/>
    <mergeCell ref="B2366:E2366"/>
    <mergeCell ref="B2367:E2367"/>
    <mergeCell ref="B2368:E2368"/>
    <mergeCell ref="B2330:E2330"/>
    <mergeCell ref="B2331:E2331"/>
    <mergeCell ref="B2339:E2339"/>
    <mergeCell ref="B2340:E2340"/>
    <mergeCell ref="B2341:E2341"/>
    <mergeCell ref="B2342:E2342"/>
    <mergeCell ref="B2343:E2343"/>
    <mergeCell ref="B2351:E2351"/>
    <mergeCell ref="B2352:E2352"/>
    <mergeCell ref="B2314:E2314"/>
    <mergeCell ref="B2315:E2315"/>
    <mergeCell ref="B2316:E2316"/>
    <mergeCell ref="B2317:E2317"/>
    <mergeCell ref="B2318:E2318"/>
    <mergeCell ref="B2326:E2326"/>
    <mergeCell ref="B2327:E2327"/>
    <mergeCell ref="B2328:E2328"/>
    <mergeCell ref="B2329:E2329"/>
    <mergeCell ref="B2291:E2291"/>
    <mergeCell ref="B2292:E2292"/>
    <mergeCell ref="B2293:E2293"/>
    <mergeCell ref="B2301:E2301"/>
    <mergeCell ref="B2302:E2302"/>
    <mergeCell ref="B2303:E2303"/>
    <mergeCell ref="B2304:E2304"/>
    <mergeCell ref="B2305:E2305"/>
    <mergeCell ref="B2306:E2306"/>
    <mergeCell ref="B2268:E2268"/>
    <mergeCell ref="B2276:E2276"/>
    <mergeCell ref="B2277:E2277"/>
    <mergeCell ref="B2278:E2278"/>
    <mergeCell ref="B2279:E2279"/>
    <mergeCell ref="B2280:E2280"/>
    <mergeCell ref="B2281:E2281"/>
    <mergeCell ref="B2289:E2289"/>
    <mergeCell ref="B2290:E2290"/>
    <mergeCell ref="B2252:E2252"/>
    <mergeCell ref="B2253:E2253"/>
    <mergeCell ref="B2254:E2254"/>
    <mergeCell ref="B2255:E2255"/>
    <mergeCell ref="B2256:E2256"/>
    <mergeCell ref="B2264:E2264"/>
    <mergeCell ref="B2265:E2265"/>
    <mergeCell ref="B2266:E2266"/>
    <mergeCell ref="B2267:E2267"/>
    <mergeCell ref="B2229:E2229"/>
    <mergeCell ref="B2230:E2230"/>
    <mergeCell ref="B2231:E2231"/>
    <mergeCell ref="B2239:E2239"/>
    <mergeCell ref="B2240:E2240"/>
    <mergeCell ref="B2241:E2241"/>
    <mergeCell ref="B2242:E2242"/>
    <mergeCell ref="B2243:E2243"/>
    <mergeCell ref="B2251:E2251"/>
    <mergeCell ref="B2206:E2206"/>
    <mergeCell ref="B2214:E2214"/>
    <mergeCell ref="B2215:E2215"/>
    <mergeCell ref="B2216:E2216"/>
    <mergeCell ref="B2217:E2217"/>
    <mergeCell ref="B2218:E2218"/>
    <mergeCell ref="B2226:E2226"/>
    <mergeCell ref="B2227:E2227"/>
    <mergeCell ref="B2228:E2228"/>
    <mergeCell ref="B2190:E2190"/>
    <mergeCell ref="B2191:E2191"/>
    <mergeCell ref="B2192:E2192"/>
    <mergeCell ref="B2193:E2193"/>
    <mergeCell ref="B2201:E2201"/>
    <mergeCell ref="B2202:E2202"/>
    <mergeCell ref="B2203:E2203"/>
    <mergeCell ref="B2204:E2204"/>
    <mergeCell ref="B2205:E2205"/>
    <mergeCell ref="B2167:E2167"/>
    <mergeCell ref="B2168:E2168"/>
    <mergeCell ref="B2176:E2176"/>
    <mergeCell ref="B2177:E2177"/>
    <mergeCell ref="B2178:E2178"/>
    <mergeCell ref="B2179:E2179"/>
    <mergeCell ref="B2180:E2180"/>
    <mergeCell ref="B2181:E2181"/>
    <mergeCell ref="B2189:E2189"/>
    <mergeCell ref="B2151:E2151"/>
    <mergeCell ref="B2152:E2152"/>
    <mergeCell ref="B2153:E2153"/>
    <mergeCell ref="B2154:E2154"/>
    <mergeCell ref="B2155:E2155"/>
    <mergeCell ref="B2156:E2156"/>
    <mergeCell ref="B2164:E2164"/>
    <mergeCell ref="B2165:E2165"/>
    <mergeCell ref="B2166:E2166"/>
    <mergeCell ref="B2128:E2128"/>
    <mergeCell ref="B2129:E2129"/>
    <mergeCell ref="B2130:E2130"/>
    <mergeCell ref="B2131:E2131"/>
    <mergeCell ref="B2139:E2139"/>
    <mergeCell ref="B2140:E2140"/>
    <mergeCell ref="B2141:E2141"/>
    <mergeCell ref="B2142:E2142"/>
    <mergeCell ref="B2143:E2143"/>
    <mergeCell ref="B2105:E2105"/>
    <mergeCell ref="B2106:E2106"/>
    <mergeCell ref="B2114:E2114"/>
    <mergeCell ref="B2115:E2115"/>
    <mergeCell ref="B2116:E2116"/>
    <mergeCell ref="B2117:E2117"/>
    <mergeCell ref="B2118:E2118"/>
    <mergeCell ref="B2126:E2126"/>
    <mergeCell ref="B2127:E2127"/>
    <mergeCell ref="B2089:E2089"/>
    <mergeCell ref="B2090:E2090"/>
    <mergeCell ref="B2091:E2091"/>
    <mergeCell ref="B2092:E2092"/>
    <mergeCell ref="B2093:E2093"/>
    <mergeCell ref="B2101:E2101"/>
    <mergeCell ref="B2102:E2102"/>
    <mergeCell ref="B2103:E2103"/>
    <mergeCell ref="B2104:E2104"/>
    <mergeCell ref="B2066:E2066"/>
    <mergeCell ref="B2067:E2067"/>
    <mergeCell ref="B2068:E2068"/>
    <mergeCell ref="B2076:E2076"/>
    <mergeCell ref="B2077:E2077"/>
    <mergeCell ref="B2078:E2078"/>
    <mergeCell ref="B2079:E2079"/>
    <mergeCell ref="B2080:E2080"/>
    <mergeCell ref="B2081:E2081"/>
    <mergeCell ref="B2043:E2043"/>
    <mergeCell ref="B2051:E2051"/>
    <mergeCell ref="B2052:E2052"/>
    <mergeCell ref="B2053:E2053"/>
    <mergeCell ref="B2054:E2054"/>
    <mergeCell ref="B2055:E2055"/>
    <mergeCell ref="B2056:E2056"/>
    <mergeCell ref="B2064:E2064"/>
    <mergeCell ref="B2065:E2065"/>
    <mergeCell ref="B2027:E2027"/>
    <mergeCell ref="B2028:E2028"/>
    <mergeCell ref="B2029:E2029"/>
    <mergeCell ref="B2030:E2030"/>
    <mergeCell ref="B2031:E2031"/>
    <mergeCell ref="B2039:E2039"/>
    <mergeCell ref="B2040:E2040"/>
    <mergeCell ref="B2041:E2041"/>
    <mergeCell ref="B2042:E2042"/>
    <mergeCell ref="B2004:E2004"/>
    <mergeCell ref="B2005:E2005"/>
    <mergeCell ref="B2006:E2006"/>
    <mergeCell ref="B2014:E2014"/>
    <mergeCell ref="B2015:E2015"/>
    <mergeCell ref="B2016:E2016"/>
    <mergeCell ref="B2017:E2017"/>
    <mergeCell ref="B2018:E2018"/>
    <mergeCell ref="B2026:E2026"/>
    <mergeCell ref="A1981:G1981"/>
    <mergeCell ref="B1989:E1989"/>
    <mergeCell ref="B1990:E1990"/>
    <mergeCell ref="B1991:E1991"/>
    <mergeCell ref="B1992:E1992"/>
    <mergeCell ref="B1993:E1993"/>
    <mergeCell ref="B2001:E2001"/>
    <mergeCell ref="B2002:E2002"/>
    <mergeCell ref="B2003:E2003"/>
    <mergeCell ref="B1964:E1964"/>
    <mergeCell ref="B1965:E1965"/>
    <mergeCell ref="B1966:E1966"/>
    <mergeCell ref="B1974:E1974"/>
    <mergeCell ref="B1975:E1975"/>
    <mergeCell ref="B1976:E1976"/>
    <mergeCell ref="B1977:E1977"/>
    <mergeCell ref="B1978:E1978"/>
    <mergeCell ref="B1979:E1979"/>
    <mergeCell ref="B1941:E1941"/>
    <mergeCell ref="B1949:E1949"/>
    <mergeCell ref="B1950:E1950"/>
    <mergeCell ref="B1951:E1951"/>
    <mergeCell ref="B1952:E1952"/>
    <mergeCell ref="B1953:E1953"/>
    <mergeCell ref="B1954:E1954"/>
    <mergeCell ref="B1962:E1962"/>
    <mergeCell ref="B1963:E1963"/>
    <mergeCell ref="B1925:E1925"/>
    <mergeCell ref="B1926:E1926"/>
    <mergeCell ref="B1927:E1927"/>
    <mergeCell ref="B1928:E1928"/>
    <mergeCell ref="B1929:E1929"/>
    <mergeCell ref="B1937:E1937"/>
    <mergeCell ref="B1938:E1938"/>
    <mergeCell ref="B1939:E1939"/>
    <mergeCell ref="B1940:E1940"/>
    <mergeCell ref="B1902:E1902"/>
    <mergeCell ref="B1903:E1903"/>
    <mergeCell ref="B1904:E1904"/>
    <mergeCell ref="B1912:E1912"/>
    <mergeCell ref="B1913:E1913"/>
    <mergeCell ref="B1914:E1914"/>
    <mergeCell ref="B1915:E1915"/>
    <mergeCell ref="B1916:E1916"/>
    <mergeCell ref="B1924:E1924"/>
    <mergeCell ref="B1879:E1879"/>
    <mergeCell ref="B1887:E1887"/>
    <mergeCell ref="B1888:E1888"/>
    <mergeCell ref="B1889:E1889"/>
    <mergeCell ref="B1890:E1890"/>
    <mergeCell ref="B1891:E1891"/>
    <mergeCell ref="B1899:E1899"/>
    <mergeCell ref="B1900:E1900"/>
    <mergeCell ref="B1901:E1901"/>
    <mergeCell ref="B1863:E1863"/>
    <mergeCell ref="B1864:E1864"/>
    <mergeCell ref="B1865:E1865"/>
    <mergeCell ref="B1866:E1866"/>
    <mergeCell ref="B1874:E1874"/>
    <mergeCell ref="B1875:E1875"/>
    <mergeCell ref="B1876:E1876"/>
    <mergeCell ref="B1877:E1877"/>
    <mergeCell ref="B1878:E1878"/>
    <mergeCell ref="B1840:E1840"/>
    <mergeCell ref="B1841:E1841"/>
    <mergeCell ref="B1849:E1849"/>
    <mergeCell ref="B1850:E1850"/>
    <mergeCell ref="B1851:E1851"/>
    <mergeCell ref="B1852:E1852"/>
    <mergeCell ref="B1853:E1853"/>
    <mergeCell ref="B1854:E1854"/>
    <mergeCell ref="B1862:E1862"/>
    <mergeCell ref="B1824:E1824"/>
    <mergeCell ref="B1825:E1825"/>
    <mergeCell ref="B1826:E1826"/>
    <mergeCell ref="B1827:E1827"/>
    <mergeCell ref="B1828:E1828"/>
    <mergeCell ref="B1829:E1829"/>
    <mergeCell ref="B1837:E1837"/>
    <mergeCell ref="B1838:E1838"/>
    <mergeCell ref="B1839:E1839"/>
    <mergeCell ref="B1801:E1801"/>
    <mergeCell ref="B1802:E1802"/>
    <mergeCell ref="B1803:E1803"/>
    <mergeCell ref="B1804:E1804"/>
    <mergeCell ref="B1812:E1812"/>
    <mergeCell ref="B1813:E1813"/>
    <mergeCell ref="B1814:E1814"/>
    <mergeCell ref="B1815:E1815"/>
    <mergeCell ref="B1816:E1816"/>
    <mergeCell ref="B1778:E1778"/>
    <mergeCell ref="B1779:E1779"/>
    <mergeCell ref="B1787:E1787"/>
    <mergeCell ref="B1788:E1788"/>
    <mergeCell ref="B1789:E1789"/>
    <mergeCell ref="B1790:E1790"/>
    <mergeCell ref="B1791:E1791"/>
    <mergeCell ref="B1799:E1799"/>
    <mergeCell ref="B1800:E1800"/>
    <mergeCell ref="B1762:E1762"/>
    <mergeCell ref="B1763:E1763"/>
    <mergeCell ref="B1764:E1764"/>
    <mergeCell ref="B1765:E1765"/>
    <mergeCell ref="B1766:E1766"/>
    <mergeCell ref="B1774:E1774"/>
    <mergeCell ref="B1775:E1775"/>
    <mergeCell ref="B1776:E1776"/>
    <mergeCell ref="B1777:E1777"/>
    <mergeCell ref="B1739:E1739"/>
    <mergeCell ref="B1740:E1740"/>
    <mergeCell ref="B1741:E1741"/>
    <mergeCell ref="B1749:E1749"/>
    <mergeCell ref="B1750:E1750"/>
    <mergeCell ref="B1751:E1751"/>
    <mergeCell ref="B1752:E1752"/>
    <mergeCell ref="B1753:E1753"/>
    <mergeCell ref="B1754:E1754"/>
    <mergeCell ref="B1716:E1716"/>
    <mergeCell ref="B1724:E1724"/>
    <mergeCell ref="B1725:E1725"/>
    <mergeCell ref="B1726:E1726"/>
    <mergeCell ref="B1727:E1727"/>
    <mergeCell ref="B1728:E1728"/>
    <mergeCell ref="B1729:E1729"/>
    <mergeCell ref="B1737:E1737"/>
    <mergeCell ref="B1738:E1738"/>
    <mergeCell ref="B1700:E1700"/>
    <mergeCell ref="B1701:E1701"/>
    <mergeCell ref="B1702:E1702"/>
    <mergeCell ref="B1703:E1703"/>
    <mergeCell ref="B1704:E1704"/>
    <mergeCell ref="B1712:E1712"/>
    <mergeCell ref="B1713:E1713"/>
    <mergeCell ref="B1714:E1714"/>
    <mergeCell ref="B1715:E1715"/>
    <mergeCell ref="B1677:E1677"/>
    <mergeCell ref="B1678:E1678"/>
    <mergeCell ref="B1679:E1679"/>
    <mergeCell ref="B1687:E1687"/>
    <mergeCell ref="B1688:E1688"/>
    <mergeCell ref="B1689:E1689"/>
    <mergeCell ref="B1690:E1690"/>
    <mergeCell ref="B1691:E1691"/>
    <mergeCell ref="B1699:E1699"/>
    <mergeCell ref="B1654:E1654"/>
    <mergeCell ref="B1662:E1662"/>
    <mergeCell ref="B1663:E1663"/>
    <mergeCell ref="B1664:E1664"/>
    <mergeCell ref="B1665:E1665"/>
    <mergeCell ref="B1666:E1666"/>
    <mergeCell ref="B1674:E1674"/>
    <mergeCell ref="B1675:E1675"/>
    <mergeCell ref="B1676:E1676"/>
    <mergeCell ref="B1638:E1638"/>
    <mergeCell ref="B1639:E1639"/>
    <mergeCell ref="B1640:E1640"/>
    <mergeCell ref="B1641:E1641"/>
    <mergeCell ref="B1649:E1649"/>
    <mergeCell ref="B1650:E1650"/>
    <mergeCell ref="B1651:E1651"/>
    <mergeCell ref="B1652:E1652"/>
    <mergeCell ref="B1653:E1653"/>
    <mergeCell ref="B1614:E1614"/>
    <mergeCell ref="B1622:E1622"/>
    <mergeCell ref="B1623:E1623"/>
    <mergeCell ref="B1624:E1624"/>
    <mergeCell ref="B1625:E1625"/>
    <mergeCell ref="B1626:E1626"/>
    <mergeCell ref="B1627:E1627"/>
    <mergeCell ref="A1629:G1629"/>
    <mergeCell ref="B1637:E1637"/>
    <mergeCell ref="B1598:E1598"/>
    <mergeCell ref="B1599:E1599"/>
    <mergeCell ref="B1600:E1600"/>
    <mergeCell ref="B1601:E1601"/>
    <mergeCell ref="B1602:E1602"/>
    <mergeCell ref="B1610:E1610"/>
    <mergeCell ref="B1611:E1611"/>
    <mergeCell ref="B1612:E1612"/>
    <mergeCell ref="B1613:E1613"/>
    <mergeCell ref="B1575:E1575"/>
    <mergeCell ref="B1576:E1576"/>
    <mergeCell ref="B1577:E1577"/>
    <mergeCell ref="B1585:E1585"/>
    <mergeCell ref="B1586:E1586"/>
    <mergeCell ref="B1587:E1587"/>
    <mergeCell ref="B1588:E1588"/>
    <mergeCell ref="B1589:E1589"/>
    <mergeCell ref="B1597:E1597"/>
    <mergeCell ref="B1552:E1552"/>
    <mergeCell ref="B1560:E1560"/>
    <mergeCell ref="B1561:E1561"/>
    <mergeCell ref="B1562:E1562"/>
    <mergeCell ref="B1563:E1563"/>
    <mergeCell ref="B1564:E1564"/>
    <mergeCell ref="B1572:E1572"/>
    <mergeCell ref="B1573:E1573"/>
    <mergeCell ref="B1574:E1574"/>
    <mergeCell ref="B1536:E1536"/>
    <mergeCell ref="B1537:E1537"/>
    <mergeCell ref="B1538:E1538"/>
    <mergeCell ref="B1539:E1539"/>
    <mergeCell ref="B1547:E1547"/>
    <mergeCell ref="B1548:E1548"/>
    <mergeCell ref="B1549:E1549"/>
    <mergeCell ref="B1550:E1550"/>
    <mergeCell ref="B1551:E1551"/>
    <mergeCell ref="B1513:E1513"/>
    <mergeCell ref="B1514:E1514"/>
    <mergeCell ref="B1522:E1522"/>
    <mergeCell ref="B1523:E1523"/>
    <mergeCell ref="B1524:E1524"/>
    <mergeCell ref="B1525:E1525"/>
    <mergeCell ref="B1526:E1526"/>
    <mergeCell ref="B1527:E1527"/>
    <mergeCell ref="B1535:E1535"/>
    <mergeCell ref="B1497:E1497"/>
    <mergeCell ref="B1498:E1498"/>
    <mergeCell ref="B1499:E1499"/>
    <mergeCell ref="B1500:E1500"/>
    <mergeCell ref="B1501:E1501"/>
    <mergeCell ref="B1502:E1502"/>
    <mergeCell ref="B1510:E1510"/>
    <mergeCell ref="B1511:E1511"/>
    <mergeCell ref="B1512:E1512"/>
    <mergeCell ref="B1474:E1474"/>
    <mergeCell ref="B1475:E1475"/>
    <mergeCell ref="B1476:E1476"/>
    <mergeCell ref="B1477:E1477"/>
    <mergeCell ref="B1485:E1485"/>
    <mergeCell ref="B1486:E1486"/>
    <mergeCell ref="B1487:E1487"/>
    <mergeCell ref="B1488:E1488"/>
    <mergeCell ref="B1489:E1489"/>
    <mergeCell ref="B1451:E1451"/>
    <mergeCell ref="B1452:E1452"/>
    <mergeCell ref="B1460:E1460"/>
    <mergeCell ref="B1461:E1461"/>
    <mergeCell ref="B1462:E1462"/>
    <mergeCell ref="B1463:E1463"/>
    <mergeCell ref="B1464:E1464"/>
    <mergeCell ref="B1472:E1472"/>
    <mergeCell ref="B1473:E1473"/>
    <mergeCell ref="B1435:E1435"/>
    <mergeCell ref="B1436:E1436"/>
    <mergeCell ref="B1437:E1437"/>
    <mergeCell ref="B1438:E1438"/>
    <mergeCell ref="B1439:E1439"/>
    <mergeCell ref="B1447:E1447"/>
    <mergeCell ref="B1448:E1448"/>
    <mergeCell ref="B1449:E1449"/>
    <mergeCell ref="B1450:E1450"/>
    <mergeCell ref="B1274:E1274"/>
    <mergeCell ref="B1275:E1275"/>
    <mergeCell ref="B1284:E1284"/>
    <mergeCell ref="B1285:E1285"/>
    <mergeCell ref="B1286:E1286"/>
    <mergeCell ref="B1287:E1287"/>
    <mergeCell ref="B1258:E1258"/>
    <mergeCell ref="B1245:E1245"/>
    <mergeCell ref="B1411:E1411"/>
    <mergeCell ref="B1412:E1412"/>
    <mergeCell ref="B1420:E1420"/>
    <mergeCell ref="B1421:E1421"/>
    <mergeCell ref="B1422:E1422"/>
    <mergeCell ref="B1423:E1423"/>
    <mergeCell ref="B1424:E1424"/>
    <mergeCell ref="B1425:E1425"/>
    <mergeCell ref="A1427:G1427"/>
    <mergeCell ref="B1374:E1374"/>
    <mergeCell ref="B1375:E1375"/>
    <mergeCell ref="B1386:E1386"/>
    <mergeCell ref="B1387:E1387"/>
    <mergeCell ref="B1399:E1399"/>
    <mergeCell ref="B1400:E1400"/>
    <mergeCell ref="B1408:E1408"/>
    <mergeCell ref="B1409:E1409"/>
    <mergeCell ref="B1410:E1410"/>
    <mergeCell ref="B1395:E1395"/>
    <mergeCell ref="B1396:E1396"/>
    <mergeCell ref="B1397:E1397"/>
    <mergeCell ref="B1398:E1398"/>
    <mergeCell ref="B1246:E1246"/>
    <mergeCell ref="B1247:E1247"/>
    <mergeCell ref="B1025:E1025"/>
    <mergeCell ref="B1034:E1034"/>
    <mergeCell ref="B1035:E1035"/>
    <mergeCell ref="B1036:E1036"/>
    <mergeCell ref="B1037:E1037"/>
    <mergeCell ref="B1008:E1008"/>
    <mergeCell ref="B995:E995"/>
    <mergeCell ref="B996:E996"/>
    <mergeCell ref="B1311:E1311"/>
    <mergeCell ref="B1312:E1312"/>
    <mergeCell ref="B1324:E1324"/>
    <mergeCell ref="B1325:E1325"/>
    <mergeCell ref="B1336:E1336"/>
    <mergeCell ref="B1337:E1337"/>
    <mergeCell ref="B1349:E1349"/>
    <mergeCell ref="B1350:E1350"/>
    <mergeCell ref="B1361:E1361"/>
    <mergeCell ref="B1172:E1172"/>
    <mergeCell ref="B1173:E1173"/>
    <mergeCell ref="B1174:E1174"/>
    <mergeCell ref="B1175:E1175"/>
    <mergeCell ref="B1184:E1184"/>
    <mergeCell ref="B1185:E1185"/>
    <mergeCell ref="B1186:E1186"/>
    <mergeCell ref="B1187:E1187"/>
    <mergeCell ref="B1197:E1197"/>
    <mergeCell ref="B1300:E1300"/>
    <mergeCell ref="B1283:E1283"/>
    <mergeCell ref="B1270:E1270"/>
    <mergeCell ref="B1271:E1271"/>
    <mergeCell ref="B1272:E1272"/>
    <mergeCell ref="B1273:E1273"/>
    <mergeCell ref="B774:E774"/>
    <mergeCell ref="B783:E783"/>
    <mergeCell ref="B784:E784"/>
    <mergeCell ref="B785:E785"/>
    <mergeCell ref="B786:E786"/>
    <mergeCell ref="B762:E762"/>
    <mergeCell ref="B750:E750"/>
    <mergeCell ref="B745:E745"/>
    <mergeCell ref="B1059:E1059"/>
    <mergeCell ref="B1060:E1060"/>
    <mergeCell ref="B1061:E1061"/>
    <mergeCell ref="B1062:E1062"/>
    <mergeCell ref="B1072:E1072"/>
    <mergeCell ref="B1073:E1073"/>
    <mergeCell ref="B1074:E1074"/>
    <mergeCell ref="B1075:E1075"/>
    <mergeCell ref="B1084:E1084"/>
    <mergeCell ref="B920:E920"/>
    <mergeCell ref="B921:E921"/>
    <mergeCell ref="B922:E922"/>
    <mergeCell ref="B923:E923"/>
    <mergeCell ref="B924:E924"/>
    <mergeCell ref="B925:E925"/>
    <mergeCell ref="B933:E933"/>
    <mergeCell ref="B934:E934"/>
    <mergeCell ref="B935:E935"/>
    <mergeCell ref="B1033:E1033"/>
    <mergeCell ref="B1020:E1020"/>
    <mergeCell ref="B1021:E1021"/>
    <mergeCell ref="B1022:E1022"/>
    <mergeCell ref="B1023:E1023"/>
    <mergeCell ref="B1024:E1024"/>
    <mergeCell ref="B535:E535"/>
    <mergeCell ref="B513:E513"/>
    <mergeCell ref="B523:E523"/>
    <mergeCell ref="B518:E518"/>
    <mergeCell ref="B531:E531"/>
    <mergeCell ref="B532:E532"/>
    <mergeCell ref="B533:E533"/>
    <mergeCell ref="B534:E534"/>
    <mergeCell ref="B500:E500"/>
    <mergeCell ref="B501:E501"/>
    <mergeCell ref="B502:E502"/>
    <mergeCell ref="B488:E488"/>
    <mergeCell ref="B489:E489"/>
    <mergeCell ref="B490:E490"/>
    <mergeCell ref="B498:E498"/>
    <mergeCell ref="B808:E808"/>
    <mergeCell ref="B809:E809"/>
    <mergeCell ref="B668:E668"/>
    <mergeCell ref="B669:E669"/>
    <mergeCell ref="B670:E670"/>
    <mergeCell ref="B671:E671"/>
    <mergeCell ref="B672:E672"/>
    <mergeCell ref="B681:E681"/>
    <mergeCell ref="B682:E682"/>
    <mergeCell ref="B683:E683"/>
    <mergeCell ref="B684:E684"/>
    <mergeCell ref="B787:E787"/>
    <mergeCell ref="B775:E775"/>
    <mergeCell ref="B770:E770"/>
    <mergeCell ref="B771:E771"/>
    <mergeCell ref="B772:E772"/>
    <mergeCell ref="B773:E773"/>
    <mergeCell ref="A1:G1"/>
    <mergeCell ref="A3:G3"/>
    <mergeCell ref="B1383:E1383"/>
    <mergeCell ref="B1384:E1384"/>
    <mergeCell ref="B1385:E1385"/>
    <mergeCell ref="B1371:E1371"/>
    <mergeCell ref="B1372:E1372"/>
    <mergeCell ref="B1373:E1373"/>
    <mergeCell ref="B1359:E1359"/>
    <mergeCell ref="B1360:E1360"/>
    <mergeCell ref="B1370:E1370"/>
    <mergeCell ref="B1347:E1347"/>
    <mergeCell ref="B1348:E1348"/>
    <mergeCell ref="B1358:E1358"/>
    <mergeCell ref="B1335:E1335"/>
    <mergeCell ref="B1345:E1345"/>
    <mergeCell ref="B1346:E1346"/>
    <mergeCell ref="B1362:E1362"/>
    <mergeCell ref="B1323:E1323"/>
    <mergeCell ref="B1333:E1333"/>
    <mergeCell ref="B1334:E1334"/>
    <mergeCell ref="B1320:E1320"/>
    <mergeCell ref="B1321:E1321"/>
    <mergeCell ref="B1322:E1322"/>
    <mergeCell ref="B1308:E1308"/>
    <mergeCell ref="B1309:E1309"/>
    <mergeCell ref="B1310:E1310"/>
    <mergeCell ref="B1295:E1295"/>
    <mergeCell ref="B1296:E1296"/>
    <mergeCell ref="B1297:E1297"/>
    <mergeCell ref="B1298:E1298"/>
    <mergeCell ref="B1299:E1299"/>
    <mergeCell ref="B1248:E1248"/>
    <mergeCell ref="B1249:E1249"/>
    <mergeCell ref="B1250:E1250"/>
    <mergeCell ref="B1259:E1259"/>
    <mergeCell ref="B1260:E1260"/>
    <mergeCell ref="B1261:E1261"/>
    <mergeCell ref="B1262:E1262"/>
    <mergeCell ref="B1233:E1233"/>
    <mergeCell ref="B1220:E1220"/>
    <mergeCell ref="B1221:E1221"/>
    <mergeCell ref="B1222:E1222"/>
    <mergeCell ref="B1223:E1223"/>
    <mergeCell ref="B1224:E1224"/>
    <mergeCell ref="B1225:E1225"/>
    <mergeCell ref="B1234:E1234"/>
    <mergeCell ref="B1235:E1235"/>
    <mergeCell ref="B1236:E1236"/>
    <mergeCell ref="B1237:E1237"/>
    <mergeCell ref="B1208:E1208"/>
    <mergeCell ref="B1196:E1196"/>
    <mergeCell ref="B1198:E1198"/>
    <mergeCell ref="B1199:E1199"/>
    <mergeCell ref="B1200:E1200"/>
    <mergeCell ref="B1209:E1209"/>
    <mergeCell ref="B1210:E1210"/>
    <mergeCell ref="B1211:E1211"/>
    <mergeCell ref="B1212:E1212"/>
    <mergeCell ref="B1195:E1195"/>
    <mergeCell ref="B1183:E1183"/>
    <mergeCell ref="B1170:E1170"/>
    <mergeCell ref="B1171:E1171"/>
    <mergeCell ref="B1158:E1158"/>
    <mergeCell ref="B1159:E1159"/>
    <mergeCell ref="B1160:E1160"/>
    <mergeCell ref="B1161:E1161"/>
    <mergeCell ref="B1162:E1162"/>
    <mergeCell ref="B1145:E1145"/>
    <mergeCell ref="B1146:E1146"/>
    <mergeCell ref="B1133:E1133"/>
    <mergeCell ref="B1134:E1134"/>
    <mergeCell ref="B1135:E1135"/>
    <mergeCell ref="B1136:E1136"/>
    <mergeCell ref="B1137:E1137"/>
    <mergeCell ref="B1147:E1147"/>
    <mergeCell ref="B1148:E1148"/>
    <mergeCell ref="B1149:E1149"/>
    <mergeCell ref="B1150:E1150"/>
    <mergeCell ref="B1120:E1120"/>
    <mergeCell ref="B1121:E1121"/>
    <mergeCell ref="B1108:E1108"/>
    <mergeCell ref="B1109:E1109"/>
    <mergeCell ref="B1110:E1110"/>
    <mergeCell ref="B1111:E1111"/>
    <mergeCell ref="B1112:E1112"/>
    <mergeCell ref="B1122:E1122"/>
    <mergeCell ref="B1123:E1123"/>
    <mergeCell ref="B1124:E1124"/>
    <mergeCell ref="B1125:E1125"/>
    <mergeCell ref="B1095:E1095"/>
    <mergeCell ref="B1096:E1096"/>
    <mergeCell ref="B1083:E1083"/>
    <mergeCell ref="B1085:E1085"/>
    <mergeCell ref="B1086:E1086"/>
    <mergeCell ref="B1087:E1087"/>
    <mergeCell ref="B1097:E1097"/>
    <mergeCell ref="B1098:E1098"/>
    <mergeCell ref="B1099:E1099"/>
    <mergeCell ref="B1100:E1100"/>
    <mergeCell ref="B1071:E1071"/>
    <mergeCell ref="B1070:E1070"/>
    <mergeCell ref="B1058:E1058"/>
    <mergeCell ref="B1045:E1045"/>
    <mergeCell ref="B1046:E1046"/>
    <mergeCell ref="B1047:E1047"/>
    <mergeCell ref="B1048:E1048"/>
    <mergeCell ref="B1049:E1049"/>
    <mergeCell ref="B1050:E1050"/>
    <mergeCell ref="B997:E997"/>
    <mergeCell ref="B998:E998"/>
    <mergeCell ref="B999:E999"/>
    <mergeCell ref="B1000:E1000"/>
    <mergeCell ref="B1009:E1009"/>
    <mergeCell ref="B1010:E1010"/>
    <mergeCell ref="B1011:E1011"/>
    <mergeCell ref="B1012:E1012"/>
    <mergeCell ref="B970:E970"/>
    <mergeCell ref="B971:E971"/>
    <mergeCell ref="B972:E972"/>
    <mergeCell ref="B973:E973"/>
    <mergeCell ref="B974:E974"/>
    <mergeCell ref="B975:E975"/>
    <mergeCell ref="B983:E983"/>
    <mergeCell ref="B984:E984"/>
    <mergeCell ref="B985:E985"/>
    <mergeCell ref="B986:E986"/>
    <mergeCell ref="B987:E987"/>
    <mergeCell ref="B945:E945"/>
    <mergeCell ref="B946:E946"/>
    <mergeCell ref="B947:E947"/>
    <mergeCell ref="B948:E948"/>
    <mergeCell ref="B949:E949"/>
    <mergeCell ref="B950:E950"/>
    <mergeCell ref="B958:E958"/>
    <mergeCell ref="B959:E959"/>
    <mergeCell ref="B960:E960"/>
    <mergeCell ref="B961:E961"/>
    <mergeCell ref="B962:E962"/>
    <mergeCell ref="B936:E936"/>
    <mergeCell ref="B937:E937"/>
    <mergeCell ref="B908:E908"/>
    <mergeCell ref="B909:E909"/>
    <mergeCell ref="B910:E910"/>
    <mergeCell ref="B911:E911"/>
    <mergeCell ref="B912:E912"/>
    <mergeCell ref="B883:E883"/>
    <mergeCell ref="B884:E884"/>
    <mergeCell ref="B885:E885"/>
    <mergeCell ref="B886:E886"/>
    <mergeCell ref="B887:E887"/>
    <mergeCell ref="B895:E895"/>
    <mergeCell ref="B896:E896"/>
    <mergeCell ref="B897:E897"/>
    <mergeCell ref="B898:E898"/>
    <mergeCell ref="B899:E899"/>
    <mergeCell ref="B900:E900"/>
    <mergeCell ref="B858:E858"/>
    <mergeCell ref="B859:E859"/>
    <mergeCell ref="B860:E860"/>
    <mergeCell ref="B861:E861"/>
    <mergeCell ref="B862:E862"/>
    <mergeCell ref="B870:E870"/>
    <mergeCell ref="B871:E871"/>
    <mergeCell ref="B872:E872"/>
    <mergeCell ref="B873:E873"/>
    <mergeCell ref="B874:E874"/>
    <mergeCell ref="B875:E875"/>
    <mergeCell ref="B833:E833"/>
    <mergeCell ref="B834:E834"/>
    <mergeCell ref="B835:E835"/>
    <mergeCell ref="B836:E836"/>
    <mergeCell ref="B837:E837"/>
    <mergeCell ref="B845:E845"/>
    <mergeCell ref="B846:E846"/>
    <mergeCell ref="B847:E847"/>
    <mergeCell ref="B848:E848"/>
    <mergeCell ref="B849:E849"/>
    <mergeCell ref="B850:E850"/>
    <mergeCell ref="B812:E812"/>
    <mergeCell ref="B825:E825"/>
    <mergeCell ref="B800:E800"/>
    <mergeCell ref="B795:E795"/>
    <mergeCell ref="B796:E796"/>
    <mergeCell ref="B797:E797"/>
    <mergeCell ref="B798:E798"/>
    <mergeCell ref="B799:E799"/>
    <mergeCell ref="B810:E810"/>
    <mergeCell ref="B811:E811"/>
    <mergeCell ref="B820:E820"/>
    <mergeCell ref="B821:E821"/>
    <mergeCell ref="B822:E822"/>
    <mergeCell ref="B823:E823"/>
    <mergeCell ref="B824:E824"/>
    <mergeCell ref="B746:E746"/>
    <mergeCell ref="B747:E747"/>
    <mergeCell ref="B748:E748"/>
    <mergeCell ref="B749:E749"/>
    <mergeCell ref="B758:E758"/>
    <mergeCell ref="B759:E759"/>
    <mergeCell ref="B760:E760"/>
    <mergeCell ref="B761:E761"/>
    <mergeCell ref="B737:E737"/>
    <mergeCell ref="B718:E718"/>
    <mergeCell ref="B719:E719"/>
    <mergeCell ref="B720:E720"/>
    <mergeCell ref="B721:E721"/>
    <mergeCell ref="B722:E722"/>
    <mergeCell ref="B723:E723"/>
    <mergeCell ref="A725:G725"/>
    <mergeCell ref="B733:E733"/>
    <mergeCell ref="B734:E734"/>
    <mergeCell ref="B735:E735"/>
    <mergeCell ref="B736:E736"/>
    <mergeCell ref="B710:E710"/>
    <mergeCell ref="B698:E698"/>
    <mergeCell ref="B693:E693"/>
    <mergeCell ref="B694:E694"/>
    <mergeCell ref="B695:E695"/>
    <mergeCell ref="B696:E696"/>
    <mergeCell ref="B697:E697"/>
    <mergeCell ref="B706:E706"/>
    <mergeCell ref="B707:E707"/>
    <mergeCell ref="B708:E708"/>
    <mergeCell ref="B709:E709"/>
    <mergeCell ref="B685:E685"/>
    <mergeCell ref="B673:E673"/>
    <mergeCell ref="B660:E660"/>
    <mergeCell ref="B656:E656"/>
    <mergeCell ref="B657:E657"/>
    <mergeCell ref="B658:E658"/>
    <mergeCell ref="B659:E659"/>
    <mergeCell ref="B648:E648"/>
    <mergeCell ref="B635:E635"/>
    <mergeCell ref="B631:E631"/>
    <mergeCell ref="B632:E632"/>
    <mergeCell ref="B633:E633"/>
    <mergeCell ref="B634:E634"/>
    <mergeCell ref="B643:E643"/>
    <mergeCell ref="B644:E644"/>
    <mergeCell ref="B645:E645"/>
    <mergeCell ref="B646:E646"/>
    <mergeCell ref="B647:E647"/>
    <mergeCell ref="B623:E623"/>
    <mergeCell ref="B610:E610"/>
    <mergeCell ref="B606:E606"/>
    <mergeCell ref="B607:E607"/>
    <mergeCell ref="B608:E608"/>
    <mergeCell ref="B609:E609"/>
    <mergeCell ref="B618:E618"/>
    <mergeCell ref="B619:E619"/>
    <mergeCell ref="B620:E620"/>
    <mergeCell ref="B621:E621"/>
    <mergeCell ref="B622:E622"/>
    <mergeCell ref="B598:E598"/>
    <mergeCell ref="B585:E585"/>
    <mergeCell ref="B581:E581"/>
    <mergeCell ref="B582:E582"/>
    <mergeCell ref="B583:E583"/>
    <mergeCell ref="B584:E584"/>
    <mergeCell ref="B593:E593"/>
    <mergeCell ref="B594:E594"/>
    <mergeCell ref="B595:E595"/>
    <mergeCell ref="B596:E596"/>
    <mergeCell ref="B597:E597"/>
    <mergeCell ref="B573:E573"/>
    <mergeCell ref="B560:E560"/>
    <mergeCell ref="B548:E548"/>
    <mergeCell ref="B543:E543"/>
    <mergeCell ref="B544:E544"/>
    <mergeCell ref="B545:E545"/>
    <mergeCell ref="B546:E546"/>
    <mergeCell ref="B547:E547"/>
    <mergeCell ref="B556:E556"/>
    <mergeCell ref="B557:E557"/>
    <mergeCell ref="B558:E558"/>
    <mergeCell ref="B559:E559"/>
    <mergeCell ref="B568:E568"/>
    <mergeCell ref="B569:E569"/>
    <mergeCell ref="B570:E570"/>
    <mergeCell ref="B571:E571"/>
    <mergeCell ref="B572:E572"/>
    <mergeCell ref="B499:E499"/>
    <mergeCell ref="B503:E503"/>
    <mergeCell ref="B508:E508"/>
    <mergeCell ref="B476:E476"/>
    <mergeCell ref="B477:E477"/>
    <mergeCell ref="B486:E486"/>
    <mergeCell ref="B487:E487"/>
    <mergeCell ref="B464:E464"/>
    <mergeCell ref="B465:E465"/>
    <mergeCell ref="B473:E473"/>
    <mergeCell ref="B474:E474"/>
    <mergeCell ref="B475:E475"/>
    <mergeCell ref="B478:E478"/>
    <mergeCell ref="B452:E452"/>
    <mergeCell ref="B461:E461"/>
    <mergeCell ref="B462:E462"/>
    <mergeCell ref="B463:E463"/>
    <mergeCell ref="B440:E440"/>
    <mergeCell ref="B448:E448"/>
    <mergeCell ref="B449:E449"/>
    <mergeCell ref="B450:E450"/>
    <mergeCell ref="B451:E451"/>
    <mergeCell ref="B453:E453"/>
    <mergeCell ref="B436:E436"/>
    <mergeCell ref="B437:E437"/>
    <mergeCell ref="B438:E438"/>
    <mergeCell ref="B439:E439"/>
    <mergeCell ref="B423:E423"/>
    <mergeCell ref="B424:E424"/>
    <mergeCell ref="B425:E425"/>
    <mergeCell ref="B426:E426"/>
    <mergeCell ref="B427:E427"/>
    <mergeCell ref="B428:E428"/>
    <mergeCell ref="B411:E411"/>
    <mergeCell ref="B412:E412"/>
    <mergeCell ref="B413:E413"/>
    <mergeCell ref="B414:E414"/>
    <mergeCell ref="B415:E415"/>
    <mergeCell ref="B399:E399"/>
    <mergeCell ref="B400:E400"/>
    <mergeCell ref="B401:E401"/>
    <mergeCell ref="B402:E402"/>
    <mergeCell ref="B403:E403"/>
    <mergeCell ref="B387:E387"/>
    <mergeCell ref="B388:E388"/>
    <mergeCell ref="B389:E389"/>
    <mergeCell ref="B390:E390"/>
    <mergeCell ref="B398:E398"/>
    <mergeCell ref="B375:E375"/>
    <mergeCell ref="B376:E376"/>
    <mergeCell ref="B377:E377"/>
    <mergeCell ref="B386:E386"/>
    <mergeCell ref="B378:E378"/>
    <mergeCell ref="B361:E361"/>
    <mergeCell ref="B362:E362"/>
    <mergeCell ref="B363:E363"/>
    <mergeCell ref="B373:E373"/>
    <mergeCell ref="B374:E374"/>
    <mergeCell ref="B349:E349"/>
    <mergeCell ref="B350:E350"/>
    <mergeCell ref="B351:E351"/>
    <mergeCell ref="B352:E352"/>
    <mergeCell ref="B353:E353"/>
    <mergeCell ref="B364:E364"/>
    <mergeCell ref="B365:E365"/>
    <mergeCell ref="B337:E337"/>
    <mergeCell ref="B338:E338"/>
    <mergeCell ref="B348:E348"/>
    <mergeCell ref="B325:E325"/>
    <mergeCell ref="B336:E336"/>
    <mergeCell ref="B340:E340"/>
    <mergeCell ref="B339:E339"/>
    <mergeCell ref="B313:E313"/>
    <mergeCell ref="B323:E323"/>
    <mergeCell ref="B324:E324"/>
    <mergeCell ref="B314:E314"/>
    <mergeCell ref="B315:E315"/>
    <mergeCell ref="B326:E326"/>
    <mergeCell ref="B327:E327"/>
    <mergeCell ref="B328:E328"/>
    <mergeCell ref="B311:E311"/>
    <mergeCell ref="B312:E312"/>
    <mergeCell ref="B298:E298"/>
    <mergeCell ref="B299:E299"/>
    <mergeCell ref="B300:E300"/>
    <mergeCell ref="B286:E286"/>
    <mergeCell ref="B287:E287"/>
    <mergeCell ref="B288:E288"/>
    <mergeCell ref="B289:E289"/>
    <mergeCell ref="B290:E290"/>
    <mergeCell ref="B273:E273"/>
    <mergeCell ref="B274:E274"/>
    <mergeCell ref="B275:E275"/>
    <mergeCell ref="B263:E263"/>
    <mergeCell ref="B251:E251"/>
    <mergeCell ref="B252:E252"/>
    <mergeCell ref="B253:E253"/>
    <mergeCell ref="B261:E261"/>
    <mergeCell ref="B262:E262"/>
    <mergeCell ref="B264:E264"/>
    <mergeCell ref="B265:E265"/>
    <mergeCell ref="B276:E276"/>
    <mergeCell ref="B277:E277"/>
    <mergeCell ref="B278:E278"/>
    <mergeCell ref="B301:E301"/>
    <mergeCell ref="B302:E302"/>
    <mergeCell ref="B303:E303"/>
    <mergeCell ref="B239:E239"/>
    <mergeCell ref="B240:E240"/>
    <mergeCell ref="B248:E248"/>
    <mergeCell ref="B249:E249"/>
    <mergeCell ref="B250:E250"/>
    <mergeCell ref="B227:E227"/>
    <mergeCell ref="B228:E228"/>
    <mergeCell ref="B236:E236"/>
    <mergeCell ref="B237:E237"/>
    <mergeCell ref="B238:E238"/>
    <mergeCell ref="B215:E215"/>
    <mergeCell ref="B223:E223"/>
    <mergeCell ref="B224:E224"/>
    <mergeCell ref="B225:E225"/>
    <mergeCell ref="B226:E226"/>
    <mergeCell ref="B203:E203"/>
    <mergeCell ref="B211:E211"/>
    <mergeCell ref="B212:E212"/>
    <mergeCell ref="B213:E213"/>
    <mergeCell ref="B214:E214"/>
    <mergeCell ref="B198:E198"/>
    <mergeCell ref="B199:E199"/>
    <mergeCell ref="B200:E200"/>
    <mergeCell ref="B201:E201"/>
    <mergeCell ref="B202:E202"/>
    <mergeCell ref="B186:E186"/>
    <mergeCell ref="B187:E187"/>
    <mergeCell ref="B188:E188"/>
    <mergeCell ref="B189:E189"/>
    <mergeCell ref="B190:E190"/>
    <mergeCell ref="B174:E174"/>
    <mergeCell ref="B175:E175"/>
    <mergeCell ref="B176:E176"/>
    <mergeCell ref="B177:E177"/>
    <mergeCell ref="B178:E178"/>
    <mergeCell ref="B162:E162"/>
    <mergeCell ref="B163:E163"/>
    <mergeCell ref="B164:E164"/>
    <mergeCell ref="B165:E165"/>
    <mergeCell ref="B173:E173"/>
    <mergeCell ref="B150:E150"/>
    <mergeCell ref="B151:E151"/>
    <mergeCell ref="B152:E152"/>
    <mergeCell ref="B153:E153"/>
    <mergeCell ref="B161:E161"/>
    <mergeCell ref="B138:E138"/>
    <mergeCell ref="B139:E139"/>
    <mergeCell ref="B140:E140"/>
    <mergeCell ref="B148:E148"/>
    <mergeCell ref="B149:E149"/>
    <mergeCell ref="B126:E126"/>
    <mergeCell ref="B127:E127"/>
    <mergeCell ref="B128:E128"/>
    <mergeCell ref="B136:E136"/>
    <mergeCell ref="B137:E137"/>
    <mergeCell ref="B114:E114"/>
    <mergeCell ref="B115:E115"/>
    <mergeCell ref="B123:E123"/>
    <mergeCell ref="B124:E124"/>
    <mergeCell ref="B125:E125"/>
    <mergeCell ref="B102:E102"/>
    <mergeCell ref="B103:E103"/>
    <mergeCell ref="B111:E111"/>
    <mergeCell ref="B112:E112"/>
    <mergeCell ref="B113:E113"/>
    <mergeCell ref="B90:E90"/>
    <mergeCell ref="B98:E98"/>
    <mergeCell ref="B99:E99"/>
    <mergeCell ref="B100:E100"/>
    <mergeCell ref="B101:E101"/>
    <mergeCell ref="B78:E78"/>
    <mergeCell ref="B86:E86"/>
    <mergeCell ref="B87:E87"/>
    <mergeCell ref="B88:E88"/>
    <mergeCell ref="B89:E89"/>
    <mergeCell ref="B73:E73"/>
    <mergeCell ref="B74:E74"/>
    <mergeCell ref="B75:E75"/>
    <mergeCell ref="B76:E76"/>
    <mergeCell ref="B77:E77"/>
    <mergeCell ref="B61:E61"/>
    <mergeCell ref="B62:E62"/>
    <mergeCell ref="B63:E63"/>
    <mergeCell ref="B64:E64"/>
    <mergeCell ref="B65:E65"/>
    <mergeCell ref="B49:E49"/>
    <mergeCell ref="B50:E50"/>
    <mergeCell ref="B51:E51"/>
    <mergeCell ref="B52:E52"/>
    <mergeCell ref="B53:E53"/>
    <mergeCell ref="B37:E37"/>
    <mergeCell ref="B38:E38"/>
    <mergeCell ref="B39:E39"/>
    <mergeCell ref="B40:E40"/>
    <mergeCell ref="B48:E48"/>
    <mergeCell ref="B11:E11"/>
    <mergeCell ref="B12:E12"/>
    <mergeCell ref="B13:E13"/>
    <mergeCell ref="B14:E14"/>
    <mergeCell ref="B36:E36"/>
    <mergeCell ref="B27:E27"/>
    <mergeCell ref="B28:E28"/>
    <mergeCell ref="B15:E15"/>
    <mergeCell ref="B23:E23"/>
    <mergeCell ref="B24:E24"/>
    <mergeCell ref="B25:E25"/>
    <mergeCell ref="B26:E26"/>
  </mergeCells>
  <pageMargins left="0.39370078740157483" right="0.39370078740157483" top="0.19685039370078741" bottom="0.19685039370078741" header="0.19685039370078741" footer="0.19685039370078741"/>
  <pageSetup paperSize="9" scale="88" fitToHeight="0" orientation="portrait" r:id="rId1"/>
  <rowBreaks count="141" manualBreakCount="141">
    <brk id="16" max="16383" man="1"/>
    <brk id="29" max="16383" man="1"/>
    <brk id="41" max="16383" man="1"/>
    <brk id="66" max="16383" man="1"/>
    <brk id="91" max="16383" man="1"/>
    <brk id="116" max="16383" man="1"/>
    <brk id="129" max="16383" man="1"/>
    <brk id="141" max="16383" man="1"/>
    <brk id="154" max="16383" man="1"/>
    <brk id="166" max="16383" man="1"/>
    <brk id="179" max="16383" man="1"/>
    <brk id="191" max="16383" man="1"/>
    <brk id="204" max="16383" man="1"/>
    <brk id="216" max="16383" man="1"/>
    <brk id="229" max="16383" man="1"/>
    <brk id="241" max="16383" man="1"/>
    <brk id="254" max="16383" man="1"/>
    <brk id="279" max="16383" man="1"/>
    <brk id="291" max="16383" man="1"/>
    <brk id="304" max="16383" man="1"/>
    <brk id="316" max="16383" man="1"/>
    <brk id="329" max="16383" man="1"/>
    <brk id="341" max="16383" man="1"/>
    <brk id="354" max="16383" man="1"/>
    <brk id="366" max="16383" man="1"/>
    <brk id="379" max="16383" man="1"/>
    <brk id="391" max="16383" man="1"/>
    <brk id="404" max="16383" man="1"/>
    <brk id="429" max="16383" man="1"/>
    <brk id="454" max="16383" man="1"/>
    <brk id="479" max="16383" man="1"/>
    <brk id="504" max="16383" man="1"/>
    <brk id="519" max="16383" man="1"/>
    <brk id="524" max="16383" man="1"/>
    <brk id="536" max="16383" man="1"/>
    <brk id="549" max="16383" man="1"/>
    <brk id="561" max="16383" man="1"/>
    <brk id="574" max="16383" man="1"/>
    <brk id="586" max="16383" man="1"/>
    <brk id="599" max="16383" man="1"/>
    <brk id="611" max="16383" man="1"/>
    <brk id="636" max="16383" man="1"/>
    <brk id="661" max="16383" man="1"/>
    <brk id="674" max="16383" man="1"/>
    <brk id="686" max="16383" man="1"/>
    <brk id="699" max="16383" man="1"/>
    <brk id="711" max="16383" man="1"/>
    <brk id="724" max="16383" man="1"/>
    <brk id="738" max="16383" man="1"/>
    <brk id="751" max="16383" man="1"/>
    <brk id="776" max="16383" man="1"/>
    <brk id="801" max="16383" man="1"/>
    <brk id="826" max="16383" man="1"/>
    <brk id="851" max="16383" man="1"/>
    <brk id="876" max="16383" man="1"/>
    <brk id="901" max="16383" man="1"/>
    <brk id="926" max="16383" man="1"/>
    <brk id="938" max="16383" man="1"/>
    <brk id="951" max="16383" man="1"/>
    <brk id="963" max="16383" man="1"/>
    <brk id="976" max="16383" man="1"/>
    <brk id="988" max="16383" man="1"/>
    <brk id="1001" max="16383" man="1"/>
    <brk id="1013" max="16383" man="1"/>
    <brk id="1038" max="16383" man="1"/>
    <brk id="1063" max="16383" man="1"/>
    <brk id="1088" max="16383" man="1"/>
    <brk id="1101" max="16383" man="1"/>
    <brk id="1113" max="16383" man="1"/>
    <brk id="1126" max="16383" man="1"/>
    <brk id="1138" max="16383" man="1"/>
    <brk id="1151" max="16383" man="1"/>
    <brk id="1163" max="16383" man="1"/>
    <brk id="1176" max="16383" man="1"/>
    <brk id="1188" max="16383" man="1"/>
    <brk id="1201" max="16383" man="1"/>
    <brk id="1213" max="16383" man="1"/>
    <brk id="1226" max="16383" man="1"/>
    <brk id="1238" max="16383" man="1"/>
    <brk id="1251" max="16383" man="1"/>
    <brk id="1263" max="16383" man="1"/>
    <brk id="1288" max="16383" man="1"/>
    <brk id="1313" max="16383" man="1"/>
    <brk id="1338" max="16383" man="1"/>
    <brk id="1363" max="16383" man="1"/>
    <brk id="1388" max="16383" man="1"/>
    <brk id="1413" max="16383" man="1"/>
    <brk id="1440" max="16383" man="1"/>
    <brk id="1465" max="16383" man="1"/>
    <brk id="1490" max="16383" man="1"/>
    <brk id="1515" max="16383" man="1"/>
    <brk id="1540" max="16383" man="1"/>
    <brk id="1565" max="16383" man="1"/>
    <brk id="1590" max="16383" man="1"/>
    <brk id="1615" max="16383" man="1"/>
    <brk id="1642" max="16383" man="1"/>
    <brk id="1667" max="16383" man="1"/>
    <brk id="1692" max="16383" man="1"/>
    <brk id="1717" max="16383" man="1"/>
    <brk id="1742" max="16383" man="1"/>
    <brk id="1767" max="16383" man="1"/>
    <brk id="1792" max="16383" man="1"/>
    <brk id="1817" max="16383" man="1"/>
    <brk id="1842" max="16383" man="1"/>
    <brk id="1867" max="16383" man="1"/>
    <brk id="1892" max="16383" man="1"/>
    <brk id="1917" max="16383" man="1"/>
    <brk id="1942" max="16383" man="1"/>
    <brk id="1967" max="16383" man="1"/>
    <brk id="1994" max="16383" man="1"/>
    <brk id="2019" max="16383" man="1"/>
    <brk id="2044" max="16383" man="1"/>
    <brk id="2069" max="16383" man="1"/>
    <brk id="2094" max="16383" man="1"/>
    <brk id="2119" max="16383" man="1"/>
    <brk id="2144" max="16383" man="1"/>
    <brk id="2169" max="16383" man="1"/>
    <brk id="2194" max="16383" man="1"/>
    <brk id="2219" max="16383" man="1"/>
    <brk id="2244" max="16383" man="1"/>
    <brk id="2269" max="16383" man="1"/>
    <brk id="2294" max="16383" man="1"/>
    <brk id="2319" max="16383" man="1"/>
    <brk id="2344" max="16383" man="1"/>
    <brk id="2369" max="16383" man="1"/>
    <brk id="2394" max="16383" man="1"/>
    <brk id="2419" max="16383" man="1"/>
    <brk id="2444" max="16383" man="1"/>
    <brk id="2469" max="16383" man="1"/>
    <brk id="2494" max="16383" man="1"/>
    <brk id="2519" max="16383" man="1"/>
    <brk id="2544" max="16383" man="1"/>
    <brk id="2569" max="16383" man="1"/>
    <brk id="2596" max="16383" man="1"/>
    <brk id="2621" max="16383" man="1"/>
    <brk id="2646" max="16383" man="1"/>
    <brk id="2671" max="16383" man="1"/>
    <brk id="2696" max="16383" man="1"/>
    <brk id="2721" max="16383" man="1"/>
    <brk id="2746" max="16383" man="1"/>
    <brk id="27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Analisi prezzi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PCF</dc:creator>
  <cp:lastModifiedBy>Antonio Spina</cp:lastModifiedBy>
  <cp:lastPrinted>2025-03-21T17:39:31Z</cp:lastPrinted>
  <dcterms:created xsi:type="dcterms:W3CDTF">2014-05-21T06:27:01Z</dcterms:created>
  <dcterms:modified xsi:type="dcterms:W3CDTF">2025-04-10T07:49:53Z</dcterms:modified>
</cp:coreProperties>
</file>