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Antonio\Downloads\"/>
    </mc:Choice>
  </mc:AlternateContent>
  <xr:revisionPtr revIDLastSave="0" documentId="13_ncr:1_{FC1E7F97-176E-4D0B-93C6-AD5305BE9482}" xr6:coauthVersionLast="47" xr6:coauthVersionMax="47" xr10:uidLastSave="{00000000-0000-0000-0000-000000000000}"/>
  <bookViews>
    <workbookView xWindow="-108" yWindow="-108" windowWidth="23256" windowHeight="12576" xr2:uid="{00000000-000D-0000-FFFF-FFFF00000000}"/>
  </bookViews>
  <sheets>
    <sheet name="Foglio1" sheetId="1" r:id="rId1"/>
  </sheets>
  <definedNames>
    <definedName name="_xlnm.Print_Area" localSheetId="0">Foglio1!$A$1:$G$5943</definedName>
  </definedNames>
  <calcPr calcId="191029"/>
</workbook>
</file>

<file path=xl/calcChain.xml><?xml version="1.0" encoding="utf-8"?>
<calcChain xmlns="http://schemas.openxmlformats.org/spreadsheetml/2006/main">
  <c r="F1922" i="1" l="1"/>
  <c r="F1366" i="1"/>
  <c r="F1550" i="1" l="1"/>
  <c r="F2689" i="1" l="1"/>
  <c r="F2688" i="1"/>
  <c r="F2685" i="1"/>
  <c r="F2686" i="1" s="1"/>
  <c r="F2682" i="1"/>
  <c r="F2683" i="1" s="1"/>
  <c r="F2690" i="1" l="1"/>
  <c r="F2691" i="1" s="1"/>
  <c r="F2692" i="1" l="1"/>
  <c r="F2693" i="1" l="1"/>
  <c r="F2694" i="1" l="1"/>
  <c r="F2695" i="1" s="1"/>
  <c r="F4633" i="1"/>
  <c r="F4596" i="1"/>
  <c r="F4559" i="1"/>
  <c r="F4522" i="1"/>
  <c r="F4484" i="1"/>
  <c r="F1838" i="1"/>
  <c r="F1815" i="1"/>
  <c r="F1792" i="1"/>
  <c r="G2686" i="1" l="1"/>
  <c r="G2683" i="1"/>
  <c r="G2690" i="1"/>
  <c r="G2692" i="1"/>
  <c r="G2694" i="1"/>
  <c r="F3667" i="1"/>
  <c r="G2695" i="1" l="1"/>
  <c r="F4438" i="1"/>
  <c r="F4163" i="1" l="1"/>
  <c r="F873" i="1" l="1"/>
  <c r="F840" i="1"/>
  <c r="F807" i="1"/>
  <c r="F774" i="1"/>
  <c r="F1036" i="1" l="1"/>
  <c r="F1294" i="1"/>
  <c r="F1143" i="1"/>
  <c r="F1107" i="1"/>
  <c r="F1071" i="1"/>
  <c r="F1035" i="1"/>
  <c r="F740" i="1"/>
  <c r="F709" i="1"/>
  <c r="F678" i="1"/>
  <c r="F647" i="1"/>
  <c r="F616" i="1"/>
  <c r="F585" i="1"/>
  <c r="F554" i="1"/>
  <c r="F523" i="1"/>
  <c r="F409" i="1"/>
  <c r="F383" i="1"/>
  <c r="F352" i="1"/>
  <c r="F321" i="1"/>
  <c r="F5937" i="1" l="1"/>
  <c r="F5936" i="1"/>
  <c r="F5933" i="1"/>
  <c r="F5934" i="1" s="1"/>
  <c r="F5916" i="1"/>
  <c r="F5919" i="1"/>
  <c r="F5918" i="1"/>
  <c r="F5917" i="1"/>
  <c r="F5913" i="1"/>
  <c r="F5914" i="1" s="1"/>
  <c r="F5900" i="1"/>
  <c r="F5901" i="1" s="1"/>
  <c r="F5897" i="1"/>
  <c r="F5898" i="1" s="1"/>
  <c r="F5884" i="1"/>
  <c r="F5883" i="1"/>
  <c r="F5882" i="1"/>
  <c r="F5881" i="1"/>
  <c r="F5880" i="1"/>
  <c r="F5877" i="1"/>
  <c r="F5878" i="1" s="1"/>
  <c r="F5864" i="1"/>
  <c r="F5863" i="1"/>
  <c r="F5862" i="1"/>
  <c r="F5861" i="1"/>
  <c r="F5860" i="1"/>
  <c r="F5859" i="1"/>
  <c r="F5856" i="1"/>
  <c r="F5857" i="1" s="1"/>
  <c r="F5843" i="1"/>
  <c r="F5842" i="1"/>
  <c r="F5841" i="1"/>
  <c r="F5840" i="1"/>
  <c r="F5839" i="1"/>
  <c r="F5838" i="1"/>
  <c r="F5835" i="1"/>
  <c r="F5836" i="1" s="1"/>
  <c r="F5821" i="1"/>
  <c r="F5822" i="1"/>
  <c r="F5820" i="1"/>
  <c r="F5819" i="1"/>
  <c r="F5818" i="1"/>
  <c r="F5817" i="1"/>
  <c r="F5814" i="1"/>
  <c r="F5815" i="1" s="1"/>
  <c r="F5799" i="1"/>
  <c r="F5801" i="1"/>
  <c r="F5800" i="1"/>
  <c r="F5798" i="1"/>
  <c r="F5795" i="1"/>
  <c r="F5796" i="1" s="1"/>
  <c r="F5781" i="1"/>
  <c r="F5782" i="1"/>
  <c r="F5780" i="1"/>
  <c r="F5779" i="1"/>
  <c r="F5776" i="1"/>
  <c r="F5777" i="1" s="1"/>
  <c r="F5763" i="1"/>
  <c r="F5762" i="1"/>
  <c r="F5761" i="1"/>
  <c r="F5758" i="1"/>
  <c r="F5759" i="1" s="1"/>
  <c r="F5745" i="1"/>
  <c r="F5744" i="1"/>
  <c r="F5743" i="1"/>
  <c r="F5740" i="1"/>
  <c r="F5741" i="1" s="1"/>
  <c r="F5727" i="1"/>
  <c r="F5726" i="1"/>
  <c r="F5725" i="1"/>
  <c r="F5724" i="1"/>
  <c r="F5723" i="1"/>
  <c r="F5722" i="1"/>
  <c r="F5719" i="1"/>
  <c r="F5720" i="1" s="1"/>
  <c r="F5706" i="1"/>
  <c r="F5705" i="1"/>
  <c r="F5704" i="1"/>
  <c r="F5703" i="1"/>
  <c r="F5702" i="1"/>
  <c r="F5701" i="1"/>
  <c r="F5698" i="1"/>
  <c r="F5699" i="1" s="1"/>
  <c r="F5685" i="1"/>
  <c r="F5684" i="1"/>
  <c r="F5683" i="1"/>
  <c r="F5682" i="1"/>
  <c r="F5681" i="1"/>
  <c r="F5680" i="1"/>
  <c r="F5677" i="1"/>
  <c r="F5678" i="1" s="1"/>
  <c r="F5664" i="1"/>
  <c r="F5663" i="1"/>
  <c r="F5662" i="1"/>
  <c r="F5661" i="1"/>
  <c r="F5660" i="1"/>
  <c r="F5659" i="1"/>
  <c r="F5656" i="1"/>
  <c r="F5657" i="1" s="1"/>
  <c r="F5938" i="1" l="1"/>
  <c r="F5939" i="1" s="1"/>
  <c r="F5823" i="1"/>
  <c r="F5824" i="1" s="1"/>
  <c r="F5920" i="1"/>
  <c r="F5921" i="1" s="1"/>
  <c r="F5902" i="1"/>
  <c r="F5885" i="1"/>
  <c r="F5886" i="1" s="1"/>
  <c r="F5865" i="1"/>
  <c r="F5866" i="1" s="1"/>
  <c r="F5844" i="1"/>
  <c r="F5845" i="1" s="1"/>
  <c r="F5764" i="1"/>
  <c r="F5765" i="1" s="1"/>
  <c r="F5802" i="1"/>
  <c r="F5803" i="1" s="1"/>
  <c r="F5783" i="1"/>
  <c r="F5784" i="1" s="1"/>
  <c r="F5686" i="1"/>
  <c r="F5687" i="1" s="1"/>
  <c r="F5707" i="1"/>
  <c r="F5708" i="1" s="1"/>
  <c r="F5728" i="1"/>
  <c r="F5729" i="1" s="1"/>
  <c r="F5746" i="1"/>
  <c r="F5747" i="1" s="1"/>
  <c r="F5665" i="1"/>
  <c r="F5666" i="1" s="1"/>
  <c r="F5940" i="1" l="1"/>
  <c r="F5941" i="1" s="1"/>
  <c r="F5922" i="1"/>
  <c r="F5923" i="1" s="1"/>
  <c r="F5903" i="1"/>
  <c r="F5887" i="1"/>
  <c r="F5888" i="1" s="1"/>
  <c r="F5867" i="1"/>
  <c r="F5846" i="1"/>
  <c r="F5825" i="1"/>
  <c r="F5804" i="1"/>
  <c r="F5785" i="1"/>
  <c r="F5786" i="1" s="1"/>
  <c r="F5766" i="1"/>
  <c r="F5748" i="1"/>
  <c r="F5730" i="1"/>
  <c r="F5731" i="1" s="1"/>
  <c r="F5709" i="1"/>
  <c r="F5688" i="1"/>
  <c r="F5689" i="1" s="1"/>
  <c r="F5667" i="1"/>
  <c r="F5942" i="1" l="1"/>
  <c r="F5943" i="1" s="1"/>
  <c r="G5940" i="1" s="1"/>
  <c r="F5924" i="1"/>
  <c r="F5925" i="1" s="1"/>
  <c r="G5922" i="1" s="1"/>
  <c r="F5904" i="1"/>
  <c r="F5889" i="1"/>
  <c r="F5890" i="1" s="1"/>
  <c r="G5887" i="1" s="1"/>
  <c r="F5868" i="1"/>
  <c r="F5847" i="1"/>
  <c r="F5826" i="1"/>
  <c r="F5805" i="1"/>
  <c r="F5787" i="1"/>
  <c r="F5788" i="1" s="1"/>
  <c r="F5767" i="1"/>
  <c r="F5749" i="1"/>
  <c r="F5732" i="1"/>
  <c r="F5733" i="1" s="1"/>
  <c r="G5730" i="1" s="1"/>
  <c r="F5710" i="1"/>
  <c r="F5690" i="1"/>
  <c r="F5691" i="1" s="1"/>
  <c r="G5688" i="1" s="1"/>
  <c r="F5668" i="1"/>
  <c r="G5938" i="1" l="1"/>
  <c r="G5934" i="1"/>
  <c r="G5942" i="1"/>
  <c r="G5920" i="1"/>
  <c r="G5914" i="1"/>
  <c r="G5924" i="1"/>
  <c r="F5905" i="1"/>
  <c r="F5906" i="1" s="1"/>
  <c r="G5889" i="1"/>
  <c r="G5885" i="1"/>
  <c r="G5878" i="1"/>
  <c r="F5869" i="1"/>
  <c r="F5848" i="1"/>
  <c r="F5827" i="1"/>
  <c r="F5806" i="1"/>
  <c r="G5783" i="1"/>
  <c r="G5777" i="1"/>
  <c r="G5785" i="1"/>
  <c r="G5787" i="1"/>
  <c r="F5768" i="1"/>
  <c r="F5750" i="1"/>
  <c r="G5728" i="1"/>
  <c r="G5720" i="1"/>
  <c r="G5732" i="1"/>
  <c r="F5711" i="1"/>
  <c r="G5686" i="1"/>
  <c r="G5678" i="1"/>
  <c r="G5690" i="1"/>
  <c r="F5669" i="1"/>
  <c r="G5943" i="1" l="1"/>
  <c r="G5925" i="1"/>
  <c r="G5905" i="1"/>
  <c r="G5898" i="1"/>
  <c r="G5901" i="1"/>
  <c r="G5903" i="1"/>
  <c r="G5890" i="1"/>
  <c r="F5870" i="1"/>
  <c r="F5849" i="1"/>
  <c r="F5828" i="1"/>
  <c r="F5807" i="1"/>
  <c r="G5788" i="1"/>
  <c r="F5769" i="1"/>
  <c r="G5733" i="1"/>
  <c r="F5751" i="1"/>
  <c r="G5750" i="1" s="1"/>
  <c r="F5712" i="1"/>
  <c r="G5691" i="1"/>
  <c r="F5670" i="1"/>
  <c r="G5906" i="1" l="1"/>
  <c r="G5865" i="1"/>
  <c r="G5857" i="1"/>
  <c r="G5867" i="1"/>
  <c r="G5869" i="1"/>
  <c r="G5844" i="1"/>
  <c r="G5836" i="1"/>
  <c r="G5846" i="1"/>
  <c r="G5848" i="1"/>
  <c r="G5815" i="1"/>
  <c r="G5823" i="1"/>
  <c r="G5825" i="1"/>
  <c r="G5827" i="1"/>
  <c r="G5796" i="1"/>
  <c r="G5802" i="1"/>
  <c r="G5804" i="1"/>
  <c r="G5806" i="1"/>
  <c r="G5764" i="1"/>
  <c r="G5759" i="1"/>
  <c r="G5766" i="1"/>
  <c r="G5768" i="1"/>
  <c r="G5741" i="1"/>
  <c r="G5746" i="1"/>
  <c r="G5748" i="1"/>
  <c r="G5699" i="1"/>
  <c r="G5707" i="1"/>
  <c r="G5709" i="1"/>
  <c r="G5711" i="1"/>
  <c r="G5665" i="1"/>
  <c r="G5657" i="1"/>
  <c r="G5667" i="1"/>
  <c r="G5669" i="1"/>
  <c r="G5870" i="1" l="1"/>
  <c r="G5849" i="1"/>
  <c r="G5828" i="1"/>
  <c r="G5807" i="1"/>
  <c r="G5769" i="1"/>
  <c r="G5751" i="1"/>
  <c r="G5712" i="1"/>
  <c r="G5670" i="1"/>
  <c r="F5641" i="1" l="1"/>
  <c r="F5640" i="1"/>
  <c r="F5639" i="1"/>
  <c r="F5636" i="1"/>
  <c r="F5635" i="1"/>
  <c r="F5634" i="1"/>
  <c r="F5633" i="1"/>
  <c r="F5632" i="1"/>
  <c r="F5631" i="1"/>
  <c r="F5630" i="1"/>
  <c r="F5629" i="1"/>
  <c r="F5628" i="1"/>
  <c r="F5627" i="1"/>
  <c r="F5626" i="1"/>
  <c r="F5623" i="1"/>
  <c r="F5624" i="1" s="1"/>
  <c r="F5610" i="1"/>
  <c r="F5609" i="1"/>
  <c r="F5608" i="1"/>
  <c r="F5605" i="1"/>
  <c r="F5604" i="1"/>
  <c r="F5603" i="1"/>
  <c r="F5602" i="1"/>
  <c r="F5601" i="1"/>
  <c r="F5600" i="1"/>
  <c r="F5599" i="1"/>
  <c r="F5598" i="1"/>
  <c r="F5597" i="1"/>
  <c r="F5596" i="1"/>
  <c r="F5595" i="1"/>
  <c r="F5592" i="1"/>
  <c r="F5593" i="1" s="1"/>
  <c r="F5579" i="1"/>
  <c r="F5578" i="1"/>
  <c r="F5577" i="1"/>
  <c r="F5574" i="1"/>
  <c r="F5573" i="1"/>
  <c r="F5572" i="1"/>
  <c r="F5571" i="1"/>
  <c r="F5570" i="1"/>
  <c r="F5569" i="1"/>
  <c r="F5568" i="1"/>
  <c r="F5567" i="1"/>
  <c r="F5566" i="1"/>
  <c r="F5565" i="1"/>
  <c r="F5564" i="1"/>
  <c r="F5561" i="1"/>
  <c r="F5562" i="1" s="1"/>
  <c r="F5548" i="1"/>
  <c r="F5547" i="1"/>
  <c r="F5546" i="1"/>
  <c r="F5543" i="1"/>
  <c r="F5542" i="1"/>
  <c r="F5541" i="1"/>
  <c r="F5540" i="1"/>
  <c r="F5539" i="1"/>
  <c r="F5538" i="1"/>
  <c r="F5537" i="1"/>
  <c r="F5536" i="1"/>
  <c r="F5535" i="1"/>
  <c r="F5534" i="1"/>
  <c r="F5533" i="1"/>
  <c r="F5530" i="1"/>
  <c r="F5531" i="1" s="1"/>
  <c r="F5515" i="1"/>
  <c r="F5514" i="1"/>
  <c r="F5513" i="1"/>
  <c r="F5512" i="1"/>
  <c r="F5509" i="1"/>
  <c r="F5508" i="1"/>
  <c r="F5507" i="1"/>
  <c r="F5506" i="1"/>
  <c r="F5505" i="1"/>
  <c r="F5504" i="1"/>
  <c r="F5503" i="1"/>
  <c r="F5502" i="1"/>
  <c r="F5501" i="1"/>
  <c r="F5500" i="1"/>
  <c r="F5499" i="1"/>
  <c r="F5498" i="1"/>
  <c r="F5497" i="1"/>
  <c r="F5494" i="1"/>
  <c r="F5495" i="1" s="1"/>
  <c r="F5481" i="1"/>
  <c r="F5480" i="1"/>
  <c r="F5479" i="1"/>
  <c r="F5478" i="1"/>
  <c r="F5475" i="1"/>
  <c r="F5474" i="1"/>
  <c r="F5473" i="1"/>
  <c r="F5472" i="1"/>
  <c r="F5471" i="1"/>
  <c r="F5470" i="1"/>
  <c r="F5469" i="1"/>
  <c r="F5468" i="1"/>
  <c r="F5467" i="1"/>
  <c r="F5466" i="1"/>
  <c r="F5465" i="1"/>
  <c r="F5464" i="1"/>
  <c r="F5463" i="1"/>
  <c r="F5460" i="1"/>
  <c r="F5461" i="1" s="1"/>
  <c r="F5447" i="1"/>
  <c r="F5446" i="1"/>
  <c r="F5445" i="1"/>
  <c r="F5444" i="1"/>
  <c r="F5441" i="1"/>
  <c r="F5440" i="1"/>
  <c r="F5439" i="1"/>
  <c r="F5438" i="1"/>
  <c r="F5437" i="1"/>
  <c r="F5436" i="1"/>
  <c r="F5435" i="1"/>
  <c r="F5434" i="1"/>
  <c r="F5433" i="1"/>
  <c r="F5432" i="1"/>
  <c r="F5431" i="1"/>
  <c r="F5430" i="1"/>
  <c r="F5429" i="1"/>
  <c r="F5426" i="1"/>
  <c r="F5427" i="1" s="1"/>
  <c r="F5413" i="1"/>
  <c r="F5412" i="1"/>
  <c r="F5411" i="1"/>
  <c r="F5410" i="1"/>
  <c r="F5407" i="1"/>
  <c r="F5406" i="1"/>
  <c r="F5405" i="1"/>
  <c r="F5404" i="1"/>
  <c r="F5403" i="1"/>
  <c r="F5402" i="1"/>
  <c r="F5401" i="1"/>
  <c r="F5400" i="1"/>
  <c r="F5399" i="1"/>
  <c r="F5398" i="1"/>
  <c r="F5397" i="1"/>
  <c r="F5396" i="1"/>
  <c r="F5395" i="1"/>
  <c r="F5392" i="1"/>
  <c r="F5393" i="1" s="1"/>
  <c r="F5379" i="1"/>
  <c r="F5378" i="1"/>
  <c r="F5377" i="1"/>
  <c r="F5376" i="1"/>
  <c r="F5373" i="1"/>
  <c r="F5372" i="1"/>
  <c r="F5371" i="1"/>
  <c r="F5370" i="1"/>
  <c r="F5369" i="1"/>
  <c r="F5368" i="1"/>
  <c r="F5367" i="1"/>
  <c r="F5366" i="1"/>
  <c r="F5365" i="1"/>
  <c r="F5364" i="1"/>
  <c r="F5363" i="1"/>
  <c r="F5362" i="1"/>
  <c r="F5361" i="1"/>
  <c r="F5358" i="1"/>
  <c r="F5359" i="1" s="1"/>
  <c r="F5345" i="1"/>
  <c r="F5344" i="1"/>
  <c r="F5343" i="1"/>
  <c r="F5342" i="1"/>
  <c r="F5339" i="1"/>
  <c r="F5338" i="1"/>
  <c r="F5337" i="1"/>
  <c r="F5336" i="1"/>
  <c r="F5335" i="1"/>
  <c r="F5334" i="1"/>
  <c r="F5333" i="1"/>
  <c r="F5332" i="1"/>
  <c r="F5331" i="1"/>
  <c r="F5330" i="1"/>
  <c r="F5329" i="1"/>
  <c r="F5328" i="1"/>
  <c r="F5327" i="1"/>
  <c r="F5324" i="1"/>
  <c r="F5325" i="1" s="1"/>
  <c r="F5311" i="1"/>
  <c r="F5310" i="1"/>
  <c r="F5309" i="1"/>
  <c r="F5308" i="1"/>
  <c r="F5305" i="1"/>
  <c r="F5304" i="1"/>
  <c r="F5303" i="1"/>
  <c r="F5302" i="1"/>
  <c r="F5301" i="1"/>
  <c r="F5300" i="1"/>
  <c r="F5299" i="1"/>
  <c r="F5298" i="1"/>
  <c r="F5297" i="1"/>
  <c r="F5296" i="1"/>
  <c r="F5295" i="1"/>
  <c r="F5294" i="1"/>
  <c r="F5293" i="1"/>
  <c r="F5290" i="1"/>
  <c r="F5291" i="1" s="1"/>
  <c r="F5277" i="1"/>
  <c r="F5276" i="1"/>
  <c r="F5275" i="1"/>
  <c r="F5274" i="1"/>
  <c r="F5271" i="1"/>
  <c r="F5270" i="1"/>
  <c r="F5269" i="1"/>
  <c r="F5268" i="1"/>
  <c r="F5267" i="1"/>
  <c r="F5266" i="1"/>
  <c r="F5265" i="1"/>
  <c r="F5264" i="1"/>
  <c r="F5263" i="1"/>
  <c r="F5262" i="1"/>
  <c r="F5261" i="1"/>
  <c r="F5260" i="1"/>
  <c r="F5259" i="1"/>
  <c r="F5256" i="1"/>
  <c r="F5257" i="1" s="1"/>
  <c r="F5237" i="1"/>
  <c r="F5236" i="1"/>
  <c r="F5235" i="1"/>
  <c r="F5243" i="1"/>
  <c r="F5242" i="1"/>
  <c r="F5241" i="1"/>
  <c r="F5240" i="1"/>
  <c r="F5234" i="1"/>
  <c r="F5233" i="1"/>
  <c r="F5232" i="1"/>
  <c r="F5231" i="1"/>
  <c r="F5230" i="1"/>
  <c r="F5229" i="1"/>
  <c r="F5228" i="1"/>
  <c r="F5227" i="1"/>
  <c r="F5226" i="1"/>
  <c r="F5225" i="1"/>
  <c r="F5222" i="1"/>
  <c r="F5223" i="1" s="1"/>
  <c r="F5202" i="1"/>
  <c r="F5200" i="1"/>
  <c r="F5207" i="1"/>
  <c r="F5208" i="1" s="1"/>
  <c r="F5204" i="1"/>
  <c r="F5203" i="1"/>
  <c r="F5201" i="1"/>
  <c r="F5199" i="1"/>
  <c r="F5196" i="1"/>
  <c r="F5197" i="1" s="1"/>
  <c r="F5158" i="1"/>
  <c r="F5179" i="1"/>
  <c r="F5183" i="1"/>
  <c r="F5184" i="1" s="1"/>
  <c r="F5180" i="1"/>
  <c r="F5178" i="1"/>
  <c r="F5175" i="1"/>
  <c r="F5176" i="1" s="1"/>
  <c r="F5162" i="1"/>
  <c r="F5163" i="1" s="1"/>
  <c r="F5159" i="1"/>
  <c r="F5157" i="1"/>
  <c r="F5156" i="1"/>
  <c r="F5155" i="1"/>
  <c r="F5152" i="1"/>
  <c r="F5153" i="1" s="1"/>
  <c r="F5138" i="1"/>
  <c r="F5139" i="1" s="1"/>
  <c r="F5135" i="1"/>
  <c r="F5134" i="1"/>
  <c r="F5133" i="1"/>
  <c r="F5132" i="1"/>
  <c r="F5129" i="1"/>
  <c r="F5130" i="1" s="1"/>
  <c r="F5110" i="1"/>
  <c r="F5106" i="1"/>
  <c r="F5109" i="1"/>
  <c r="F5108" i="1"/>
  <c r="F5115" i="1"/>
  <c r="F5116" i="1" s="1"/>
  <c r="F5112" i="1"/>
  <c r="F5111" i="1"/>
  <c r="F5107" i="1"/>
  <c r="F5105" i="1"/>
  <c r="F5102" i="1"/>
  <c r="F5103" i="1" s="1"/>
  <c r="F5089" i="1"/>
  <c r="F5090" i="1" s="1"/>
  <c r="F5086" i="1"/>
  <c r="F5085" i="1"/>
  <c r="F5084" i="1"/>
  <c r="F5083" i="1"/>
  <c r="F5080" i="1"/>
  <c r="F5081" i="1" s="1"/>
  <c r="F5066" i="1"/>
  <c r="F5067" i="1" s="1"/>
  <c r="F5063" i="1"/>
  <c r="F5062" i="1"/>
  <c r="F5061" i="1"/>
  <c r="F5060" i="1"/>
  <c r="F5059" i="1"/>
  <c r="F5056" i="1"/>
  <c r="F5057" i="1" s="1"/>
  <c r="F5043" i="1"/>
  <c r="F5042" i="1"/>
  <c r="F5041" i="1"/>
  <c r="F5040" i="1"/>
  <c r="F5037" i="1"/>
  <c r="F5036" i="1"/>
  <c r="F5035" i="1"/>
  <c r="F5034" i="1"/>
  <c r="F5033" i="1"/>
  <c r="F5032" i="1"/>
  <c r="F5031" i="1"/>
  <c r="F5030" i="1"/>
  <c r="F5029" i="1"/>
  <c r="F5028" i="1"/>
  <c r="F5025" i="1"/>
  <c r="F5026" i="1" s="1"/>
  <c r="F5611" i="1" l="1"/>
  <c r="F5575" i="1"/>
  <c r="F5637" i="1"/>
  <c r="F5580" i="1"/>
  <c r="F5606" i="1"/>
  <c r="F5612" i="1" s="1"/>
  <c r="F5642" i="1"/>
  <c r="F5272" i="1"/>
  <c r="F5340" i="1"/>
  <c r="F5549" i="1"/>
  <c r="F5278" i="1"/>
  <c r="F5346" i="1"/>
  <c r="F5408" i="1"/>
  <c r="F5414" i="1"/>
  <c r="F5476" i="1"/>
  <c r="F5482" i="1"/>
  <c r="F5544" i="1"/>
  <c r="F5442" i="1"/>
  <c r="F5306" i="1"/>
  <c r="F5374" i="1"/>
  <c r="F5448" i="1"/>
  <c r="F5510" i="1"/>
  <c r="F5516" i="1"/>
  <c r="F5380" i="1"/>
  <c r="F5312" i="1"/>
  <c r="F5238" i="1"/>
  <c r="F5244" i="1"/>
  <c r="F5205" i="1"/>
  <c r="F5209" i="1" s="1"/>
  <c r="F5181" i="1"/>
  <c r="F5185" i="1" s="1"/>
  <c r="F5160" i="1"/>
  <c r="F5164" i="1" s="1"/>
  <c r="F5136" i="1"/>
  <c r="F5140" i="1" s="1"/>
  <c r="F5087" i="1"/>
  <c r="F5091" i="1" s="1"/>
  <c r="F5113" i="1"/>
  <c r="F5117" i="1" s="1"/>
  <c r="F5038" i="1"/>
  <c r="F5044" i="1"/>
  <c r="F5064" i="1"/>
  <c r="F5068" i="1" s="1"/>
  <c r="F5011" i="1"/>
  <c r="F5010" i="1"/>
  <c r="F5009" i="1"/>
  <c r="F5008" i="1"/>
  <c r="F5005" i="1"/>
  <c r="F5004" i="1"/>
  <c r="F5003" i="1"/>
  <c r="F5002" i="1"/>
  <c r="F5001" i="1"/>
  <c r="F5000" i="1"/>
  <c r="F4999" i="1"/>
  <c r="F4998" i="1"/>
  <c r="F4997" i="1"/>
  <c r="F4996" i="1"/>
  <c r="F4993" i="1"/>
  <c r="F4994" i="1" s="1"/>
  <c r="F4979" i="1"/>
  <c r="F4978" i="1"/>
  <c r="F4977" i="1"/>
  <c r="F4976" i="1"/>
  <c r="F4973" i="1"/>
  <c r="F4972" i="1"/>
  <c r="F4971" i="1"/>
  <c r="F4970" i="1"/>
  <c r="F4969" i="1"/>
  <c r="F4968" i="1"/>
  <c r="F4967" i="1"/>
  <c r="F4966" i="1"/>
  <c r="F4965" i="1"/>
  <c r="F4964" i="1"/>
  <c r="F4961" i="1"/>
  <c r="F4962" i="1" s="1"/>
  <c r="F4947" i="1"/>
  <c r="F4948" i="1" s="1"/>
  <c r="F4944" i="1"/>
  <c r="F4943" i="1"/>
  <c r="F4942" i="1"/>
  <c r="F4941" i="1"/>
  <c r="F4940" i="1"/>
  <c r="F4939" i="1"/>
  <c r="F4938" i="1"/>
  <c r="F4937" i="1"/>
  <c r="F4936" i="1"/>
  <c r="F4933" i="1"/>
  <c r="F4934" i="1" s="1"/>
  <c r="F4912" i="1"/>
  <c r="F4911" i="1"/>
  <c r="F4910" i="1"/>
  <c r="F4919" i="1"/>
  <c r="F4920" i="1" s="1"/>
  <c r="F4916" i="1"/>
  <c r="F4915" i="1"/>
  <c r="F4914" i="1"/>
  <c r="F4913" i="1"/>
  <c r="F4909" i="1"/>
  <c r="F4908" i="1"/>
  <c r="F4905" i="1"/>
  <c r="F4906" i="1" s="1"/>
  <c r="F4891" i="1"/>
  <c r="F4890" i="1"/>
  <c r="F4887" i="1"/>
  <c r="F4886" i="1"/>
  <c r="F4885" i="1"/>
  <c r="F4884" i="1"/>
  <c r="F4883" i="1"/>
  <c r="F4882" i="1"/>
  <c r="F4881" i="1"/>
  <c r="F4878" i="1"/>
  <c r="F4879" i="1" s="1"/>
  <c r="F4865" i="1"/>
  <c r="F4866" i="1" s="1"/>
  <c r="F4862" i="1"/>
  <c r="F4861" i="1"/>
  <c r="F4860" i="1"/>
  <c r="F4859" i="1"/>
  <c r="F4858" i="1"/>
  <c r="F4857" i="1"/>
  <c r="F4856" i="1"/>
  <c r="F4853" i="1"/>
  <c r="F4854" i="1" s="1"/>
  <c r="F4840" i="1"/>
  <c r="F4841" i="1" s="1"/>
  <c r="F4837" i="1"/>
  <c r="F4836" i="1"/>
  <c r="F4835" i="1"/>
  <c r="F4834" i="1"/>
  <c r="F4831" i="1"/>
  <c r="F4832" i="1" s="1"/>
  <c r="F4818" i="1"/>
  <c r="F4817" i="1"/>
  <c r="F4814" i="1"/>
  <c r="F4813" i="1"/>
  <c r="F4812" i="1"/>
  <c r="F4811" i="1"/>
  <c r="F4810" i="1"/>
  <c r="F4809" i="1"/>
  <c r="F4808" i="1"/>
  <c r="F4807" i="1"/>
  <c r="F4806" i="1"/>
  <c r="F4805" i="1"/>
  <c r="F4802" i="1"/>
  <c r="F4803" i="1" s="1"/>
  <c r="F4779" i="1"/>
  <c r="F4789" i="1"/>
  <c r="F4788" i="1"/>
  <c r="F4785" i="1"/>
  <c r="F4784" i="1"/>
  <c r="F4783" i="1"/>
  <c r="F4782" i="1"/>
  <c r="F4781" i="1"/>
  <c r="F4780" i="1"/>
  <c r="F4778" i="1"/>
  <c r="F4777" i="1"/>
  <c r="F4776" i="1"/>
  <c r="F4773" i="1"/>
  <c r="F4774" i="1" s="1"/>
  <c r="F4760" i="1"/>
  <c r="F4759" i="1"/>
  <c r="F4756" i="1"/>
  <c r="F4755" i="1"/>
  <c r="F4754" i="1"/>
  <c r="F4753" i="1"/>
  <c r="F4752" i="1"/>
  <c r="F4751" i="1"/>
  <c r="F4750" i="1"/>
  <c r="F4749" i="1"/>
  <c r="F4748" i="1"/>
  <c r="F4745" i="1"/>
  <c r="F4746" i="1" s="1"/>
  <c r="F4732" i="1"/>
  <c r="F4731" i="1"/>
  <c r="F4728" i="1"/>
  <c r="F4727" i="1"/>
  <c r="F4726" i="1"/>
  <c r="F4725" i="1"/>
  <c r="F4724" i="1"/>
  <c r="F4723" i="1"/>
  <c r="F4722" i="1"/>
  <c r="F4721" i="1"/>
  <c r="F4720" i="1"/>
  <c r="F4717" i="1"/>
  <c r="F4718" i="1" s="1"/>
  <c r="F4704" i="1"/>
  <c r="F4703" i="1"/>
  <c r="F4700" i="1"/>
  <c r="F4699" i="1"/>
  <c r="F4698" i="1"/>
  <c r="F4697" i="1"/>
  <c r="F4696" i="1"/>
  <c r="F4695" i="1"/>
  <c r="F4694" i="1"/>
  <c r="F4693" i="1"/>
  <c r="F4692" i="1"/>
  <c r="F4691" i="1"/>
  <c r="F4690" i="1"/>
  <c r="F4689" i="1"/>
  <c r="F4688" i="1"/>
  <c r="F4685" i="1"/>
  <c r="F4686" i="1" s="1"/>
  <c r="F4672" i="1"/>
  <c r="F4671" i="1"/>
  <c r="F4668" i="1"/>
  <c r="F4667" i="1"/>
  <c r="F4666" i="1"/>
  <c r="F4665" i="1"/>
  <c r="F4664" i="1"/>
  <c r="F4663" i="1"/>
  <c r="F4662" i="1"/>
  <c r="F4661" i="1"/>
  <c r="F4660" i="1"/>
  <c r="F4659" i="1"/>
  <c r="F4658" i="1"/>
  <c r="F4657" i="1"/>
  <c r="F4656" i="1"/>
  <c r="F4653" i="1"/>
  <c r="F4654" i="1" s="1"/>
  <c r="F4640" i="1"/>
  <c r="F4639" i="1"/>
  <c r="F4638" i="1"/>
  <c r="F4637" i="1"/>
  <c r="F4636" i="1"/>
  <c r="F4632" i="1"/>
  <c r="F4631" i="1"/>
  <c r="F4630" i="1"/>
  <c r="F4629" i="1"/>
  <c r="F4628" i="1"/>
  <c r="F4627" i="1"/>
  <c r="F4626" i="1"/>
  <c r="F4625" i="1"/>
  <c r="F4624" i="1"/>
  <c r="F4623" i="1"/>
  <c r="F4622" i="1"/>
  <c r="F4621" i="1"/>
  <c r="F4620" i="1"/>
  <c r="F4619" i="1"/>
  <c r="F4616" i="1"/>
  <c r="F4617" i="1" s="1"/>
  <c r="F4603" i="1"/>
  <c r="F4602" i="1"/>
  <c r="F4601" i="1"/>
  <c r="F4600" i="1"/>
  <c r="F4599" i="1"/>
  <c r="F4595" i="1"/>
  <c r="F4594" i="1"/>
  <c r="F4593" i="1"/>
  <c r="F4592" i="1"/>
  <c r="F4591" i="1"/>
  <c r="F4590" i="1"/>
  <c r="F4589" i="1"/>
  <c r="F4588" i="1"/>
  <c r="F4587" i="1"/>
  <c r="F4586" i="1"/>
  <c r="F4585" i="1"/>
  <c r="F4584" i="1"/>
  <c r="F4583" i="1"/>
  <c r="F4582" i="1"/>
  <c r="F4579" i="1"/>
  <c r="F4580" i="1" s="1"/>
  <c r="F4566" i="1"/>
  <c r="F4565" i="1"/>
  <c r="F4564" i="1"/>
  <c r="F4563" i="1"/>
  <c r="F4562" i="1"/>
  <c r="F4558" i="1"/>
  <c r="F4557" i="1"/>
  <c r="F4556" i="1"/>
  <c r="F4555" i="1"/>
  <c r="F4554" i="1"/>
  <c r="F4553" i="1"/>
  <c r="F4552" i="1"/>
  <c r="F4551" i="1"/>
  <c r="F4550" i="1"/>
  <c r="F4549" i="1"/>
  <c r="F4548" i="1"/>
  <c r="F4547" i="1"/>
  <c r="F4546" i="1"/>
  <c r="F4545" i="1"/>
  <c r="F4542" i="1"/>
  <c r="F4543" i="1" s="1"/>
  <c r="F4529" i="1"/>
  <c r="F4528" i="1"/>
  <c r="F4527" i="1"/>
  <c r="F4526" i="1"/>
  <c r="F4525" i="1"/>
  <c r="F4521" i="1"/>
  <c r="F4520" i="1"/>
  <c r="F4519" i="1"/>
  <c r="F4518" i="1"/>
  <c r="F4517" i="1"/>
  <c r="F4516" i="1"/>
  <c r="F4515" i="1"/>
  <c r="F4514" i="1"/>
  <c r="F4513" i="1"/>
  <c r="F4512" i="1"/>
  <c r="F4511" i="1"/>
  <c r="F4510" i="1"/>
  <c r="F4509" i="1"/>
  <c r="F4508" i="1"/>
  <c r="F4505" i="1"/>
  <c r="F4506" i="1" s="1"/>
  <c r="F4492" i="1"/>
  <c r="F4491" i="1"/>
  <c r="F4490" i="1"/>
  <c r="F4489" i="1"/>
  <c r="F4488" i="1"/>
  <c r="F4485" i="1"/>
  <c r="F4483" i="1"/>
  <c r="F4482" i="1"/>
  <c r="F4481" i="1"/>
  <c r="F4480" i="1"/>
  <c r="F4479" i="1"/>
  <c r="F4478" i="1"/>
  <c r="F4477" i="1"/>
  <c r="F4476" i="1"/>
  <c r="F4475" i="1"/>
  <c r="F4474" i="1"/>
  <c r="F4473" i="1"/>
  <c r="F4472" i="1"/>
  <c r="F4471" i="1"/>
  <c r="F4468" i="1"/>
  <c r="F4469" i="1" s="1"/>
  <c r="F4454" i="1"/>
  <c r="F4448" i="1"/>
  <c r="F4447" i="1"/>
  <c r="F4446" i="1"/>
  <c r="F4445" i="1"/>
  <c r="F4455" i="1"/>
  <c r="F4453" i="1"/>
  <c r="F4452" i="1"/>
  <c r="F4451" i="1"/>
  <c r="F4444" i="1"/>
  <c r="F4443" i="1"/>
  <c r="F4442" i="1"/>
  <c r="F4441" i="1"/>
  <c r="F4440" i="1"/>
  <c r="F4439" i="1"/>
  <c r="F4437" i="1"/>
  <c r="F4436" i="1"/>
  <c r="F4435" i="1"/>
  <c r="F4434" i="1"/>
  <c r="F4431" i="1"/>
  <c r="F4432" i="1" s="1"/>
  <c r="F4729" i="1" l="1"/>
  <c r="F4757" i="1"/>
  <c r="F4786" i="1"/>
  <c r="F4815" i="1"/>
  <c r="F5581" i="1"/>
  <c r="F5582" i="1" s="1"/>
  <c r="F5583" i="1" s="1"/>
  <c r="F5449" i="1"/>
  <c r="F5450" i="1" s="1"/>
  <c r="F5451" i="1" s="1"/>
  <c r="F5415" i="1"/>
  <c r="F5416" i="1" s="1"/>
  <c r="F5643" i="1"/>
  <c r="F5644" i="1" s="1"/>
  <c r="F5381" i="1"/>
  <c r="F5382" i="1" s="1"/>
  <c r="F5483" i="1"/>
  <c r="F5484" i="1" s="1"/>
  <c r="F5279" i="1"/>
  <c r="F5280" i="1" s="1"/>
  <c r="F5281" i="1" s="1"/>
  <c r="F5313" i="1"/>
  <c r="F5314" i="1" s="1"/>
  <c r="F5613" i="1"/>
  <c r="F5550" i="1"/>
  <c r="F5551" i="1" s="1"/>
  <c r="F5517" i="1"/>
  <c r="F5518" i="1" s="1"/>
  <c r="F5347" i="1"/>
  <c r="F5348" i="1" s="1"/>
  <c r="F5349" i="1" s="1"/>
  <c r="F5245" i="1"/>
  <c r="F5246" i="1" s="1"/>
  <c r="F5247" i="1" s="1"/>
  <c r="F5210" i="1"/>
  <c r="F5186" i="1"/>
  <c r="F5187" i="1" s="1"/>
  <c r="F5165" i="1"/>
  <c r="F5141" i="1"/>
  <c r="F5118" i="1"/>
  <c r="F5045" i="1"/>
  <c r="F5046" i="1" s="1"/>
  <c r="F5092" i="1"/>
  <c r="F5006" i="1"/>
  <c r="F5012" i="1"/>
  <c r="F5069" i="1"/>
  <c r="F5070" i="1" s="1"/>
  <c r="F4917" i="1"/>
  <c r="F4921" i="1" s="1"/>
  <c r="F4945" i="1"/>
  <c r="F4949" i="1" s="1"/>
  <c r="F4980" i="1"/>
  <c r="F4974" i="1"/>
  <c r="F4892" i="1"/>
  <c r="F4888" i="1"/>
  <c r="F4705" i="1"/>
  <c r="F4733" i="1"/>
  <c r="F4761" i="1"/>
  <c r="F4790" i="1"/>
  <c r="F4863" i="1"/>
  <c r="F4867" i="1" s="1"/>
  <c r="F4819" i="1"/>
  <c r="F4669" i="1"/>
  <c r="F4838" i="1"/>
  <c r="F4842" i="1" s="1"/>
  <c r="F4673" i="1"/>
  <c r="F4701" i="1"/>
  <c r="F4641" i="1"/>
  <c r="F4530" i="1"/>
  <c r="F4486" i="1"/>
  <c r="F4567" i="1"/>
  <c r="F4604" i="1"/>
  <c r="F4493" i="1"/>
  <c r="F4523" i="1"/>
  <c r="F4597" i="1"/>
  <c r="F4634" i="1"/>
  <c r="F4560" i="1"/>
  <c r="F4449" i="1"/>
  <c r="F4456" i="1"/>
  <c r="F4642" i="1" l="1"/>
  <c r="F4643" i="1" s="1"/>
  <c r="F4644" i="1" s="1"/>
  <c r="F5645" i="1"/>
  <c r="F5646" i="1" s="1"/>
  <c r="F5647" i="1" s="1"/>
  <c r="F5614" i="1"/>
  <c r="F5584" i="1"/>
  <c r="F5585" i="1" s="1"/>
  <c r="F5552" i="1"/>
  <c r="F5519" i="1"/>
  <c r="F5485" i="1"/>
  <c r="F5452" i="1"/>
  <c r="F5453" i="1" s="1"/>
  <c r="G5450" i="1" s="1"/>
  <c r="F5417" i="1"/>
  <c r="F5383" i="1"/>
  <c r="F5350" i="1"/>
  <c r="F5351" i="1" s="1"/>
  <c r="F5315" i="1"/>
  <c r="F5282" i="1"/>
  <c r="F5283" i="1" s="1"/>
  <c r="G5280" i="1" s="1"/>
  <c r="F5248" i="1"/>
  <c r="F5249" i="1" s="1"/>
  <c r="F5211" i="1"/>
  <c r="F5188" i="1"/>
  <c r="F5189" i="1" s="1"/>
  <c r="F5166" i="1"/>
  <c r="F5142" i="1"/>
  <c r="F5119" i="1"/>
  <c r="F5013" i="1"/>
  <c r="F5014" i="1" s="1"/>
  <c r="F5093" i="1"/>
  <c r="F5071" i="1"/>
  <c r="F5072" i="1" s="1"/>
  <c r="F5047" i="1"/>
  <c r="F4981" i="1"/>
  <c r="F4982" i="1" s="1"/>
  <c r="F4983" i="1" s="1"/>
  <c r="F4893" i="1"/>
  <c r="F4894" i="1" s="1"/>
  <c r="F4950" i="1"/>
  <c r="F4951" i="1" s="1"/>
  <c r="F4922" i="1"/>
  <c r="F4923" i="1" s="1"/>
  <c r="F4791" i="1"/>
  <c r="F4792" i="1" s="1"/>
  <c r="F4793" i="1" s="1"/>
  <c r="F4706" i="1"/>
  <c r="F4707" i="1" s="1"/>
  <c r="F4762" i="1"/>
  <c r="F4763" i="1" s="1"/>
  <c r="F4734" i="1"/>
  <c r="F4735" i="1" s="1"/>
  <c r="F4868" i="1"/>
  <c r="F4869" i="1" s="1"/>
  <c r="F4820" i="1"/>
  <c r="F4821" i="1" s="1"/>
  <c r="F4674" i="1"/>
  <c r="F4675" i="1" s="1"/>
  <c r="F4676" i="1" s="1"/>
  <c r="F4843" i="1"/>
  <c r="F4531" i="1"/>
  <c r="F4532" i="1" s="1"/>
  <c r="F4533" i="1" s="1"/>
  <c r="F4494" i="1"/>
  <c r="F4495" i="1" s="1"/>
  <c r="F4496" i="1" s="1"/>
  <c r="F4605" i="1"/>
  <c r="F4606" i="1" s="1"/>
  <c r="F4568" i="1"/>
  <c r="F4569" i="1" s="1"/>
  <c r="F4570" i="1" s="1"/>
  <c r="F4457" i="1"/>
  <c r="F4458" i="1" s="1"/>
  <c r="G5637" i="1" l="1"/>
  <c r="G5642" i="1"/>
  <c r="G5624" i="1"/>
  <c r="G5646" i="1"/>
  <c r="G5644" i="1"/>
  <c r="F5615" i="1"/>
  <c r="G5575" i="1"/>
  <c r="G5580" i="1"/>
  <c r="G5562" i="1"/>
  <c r="G5584" i="1"/>
  <c r="G5582" i="1"/>
  <c r="F5553" i="1"/>
  <c r="F5554" i="1" s="1"/>
  <c r="F5520" i="1"/>
  <c r="F5486" i="1"/>
  <c r="G5448" i="1"/>
  <c r="G5427" i="1"/>
  <c r="G5442" i="1"/>
  <c r="G5452" i="1"/>
  <c r="F5418" i="1"/>
  <c r="F5384" i="1"/>
  <c r="G5325" i="1"/>
  <c r="G5340" i="1"/>
  <c r="G5346" i="1"/>
  <c r="G5348" i="1"/>
  <c r="G5350" i="1"/>
  <c r="F5316" i="1"/>
  <c r="G5278" i="1"/>
  <c r="G5257" i="1"/>
  <c r="G5272" i="1"/>
  <c r="G5282" i="1"/>
  <c r="G5238" i="1"/>
  <c r="G5223" i="1"/>
  <c r="G5244" i="1"/>
  <c r="G5248" i="1"/>
  <c r="G5246" i="1"/>
  <c r="F5212" i="1"/>
  <c r="G5176" i="1"/>
  <c r="G5181" i="1"/>
  <c r="G5184" i="1"/>
  <c r="G5188" i="1"/>
  <c r="G5186" i="1"/>
  <c r="F5167" i="1"/>
  <c r="F5143" i="1"/>
  <c r="F5144" i="1" s="1"/>
  <c r="F5120" i="1"/>
  <c r="F5094" i="1"/>
  <c r="G5057" i="1"/>
  <c r="G5067" i="1"/>
  <c r="G5064" i="1"/>
  <c r="G5071" i="1"/>
  <c r="G5069" i="1"/>
  <c r="F5048" i="1"/>
  <c r="F5015" i="1"/>
  <c r="F4984" i="1"/>
  <c r="F4985" i="1" s="1"/>
  <c r="F4952" i="1"/>
  <c r="F4924" i="1"/>
  <c r="F4895" i="1"/>
  <c r="F4870" i="1"/>
  <c r="F4871" i="1" s="1"/>
  <c r="F4844" i="1"/>
  <c r="F4822" i="1"/>
  <c r="F4794" i="1"/>
  <c r="F4795" i="1" s="1"/>
  <c r="F4764" i="1"/>
  <c r="F4736" i="1"/>
  <c r="F4708" i="1"/>
  <c r="F4677" i="1"/>
  <c r="F4678" i="1" s="1"/>
  <c r="G4675" i="1" s="1"/>
  <c r="F4645" i="1"/>
  <c r="F4646" i="1" s="1"/>
  <c r="F4607" i="1"/>
  <c r="F4571" i="1"/>
  <c r="F4572" i="1" s="1"/>
  <c r="F4534" i="1"/>
  <c r="F4535" i="1" s="1"/>
  <c r="F4497" i="1"/>
  <c r="F4498" i="1" s="1"/>
  <c r="F4459" i="1"/>
  <c r="G5647" i="1" l="1"/>
  <c r="F5616" i="1"/>
  <c r="G5585" i="1"/>
  <c r="G5283" i="1"/>
  <c r="G5544" i="1"/>
  <c r="G5549" i="1"/>
  <c r="G5531" i="1"/>
  <c r="G5551" i="1"/>
  <c r="G5553" i="1"/>
  <c r="F5521" i="1"/>
  <c r="F5487" i="1"/>
  <c r="G5453" i="1"/>
  <c r="F5419" i="1"/>
  <c r="F5385" i="1"/>
  <c r="G5384" i="1" s="1"/>
  <c r="G5351" i="1"/>
  <c r="F5317" i="1"/>
  <c r="G5249" i="1"/>
  <c r="F5213" i="1"/>
  <c r="G5189" i="1"/>
  <c r="F5168" i="1"/>
  <c r="G5143" i="1"/>
  <c r="G5139" i="1"/>
  <c r="G5136" i="1"/>
  <c r="G5130" i="1"/>
  <c r="G5141" i="1"/>
  <c r="F5121" i="1"/>
  <c r="G5120" i="1" s="1"/>
  <c r="F5095" i="1"/>
  <c r="G5072" i="1"/>
  <c r="F5049" i="1"/>
  <c r="F5016" i="1"/>
  <c r="G4962" i="1"/>
  <c r="G4980" i="1"/>
  <c r="G4974" i="1"/>
  <c r="G4982" i="1"/>
  <c r="G4984" i="1"/>
  <c r="F4953" i="1"/>
  <c r="F4925" i="1"/>
  <c r="G4924" i="1" s="1"/>
  <c r="F4896" i="1"/>
  <c r="G4866" i="1"/>
  <c r="G4863" i="1"/>
  <c r="G4854" i="1"/>
  <c r="G4870" i="1"/>
  <c r="G4868" i="1"/>
  <c r="F4845" i="1"/>
  <c r="F4823" i="1"/>
  <c r="G4790" i="1"/>
  <c r="G4786" i="1"/>
  <c r="G4774" i="1"/>
  <c r="G4794" i="1"/>
  <c r="G4792" i="1"/>
  <c r="F4765" i="1"/>
  <c r="F4737" i="1"/>
  <c r="F4709" i="1"/>
  <c r="G4673" i="1"/>
  <c r="G4669" i="1"/>
  <c r="G4654" i="1"/>
  <c r="G4677" i="1"/>
  <c r="G4641" i="1"/>
  <c r="G4617" i="1"/>
  <c r="G4634" i="1"/>
  <c r="G4645" i="1"/>
  <c r="G4643" i="1"/>
  <c r="F4608" i="1"/>
  <c r="G4567" i="1"/>
  <c r="G4543" i="1"/>
  <c r="G4560" i="1"/>
  <c r="G4571" i="1"/>
  <c r="G4569" i="1"/>
  <c r="G4530" i="1"/>
  <c r="G4523" i="1"/>
  <c r="G4506" i="1"/>
  <c r="G4534" i="1"/>
  <c r="G4532" i="1"/>
  <c r="G4493" i="1"/>
  <c r="G4469" i="1"/>
  <c r="G4486" i="1"/>
  <c r="G4497" i="1"/>
  <c r="G4495" i="1"/>
  <c r="F4460" i="1"/>
  <c r="G5593" i="1" l="1"/>
  <c r="G5606" i="1"/>
  <c r="G5611" i="1"/>
  <c r="G5613" i="1"/>
  <c r="G5615" i="1"/>
  <c r="G5554" i="1"/>
  <c r="G5495" i="1"/>
  <c r="G5510" i="1"/>
  <c r="G5516" i="1"/>
  <c r="G5518" i="1"/>
  <c r="G5520" i="1"/>
  <c r="G5476" i="1"/>
  <c r="G5482" i="1"/>
  <c r="G5461" i="1"/>
  <c r="G5484" i="1"/>
  <c r="G5486" i="1"/>
  <c r="G5408" i="1"/>
  <c r="G5414" i="1"/>
  <c r="G5393" i="1"/>
  <c r="G5416" i="1"/>
  <c r="G5418" i="1"/>
  <c r="G5374" i="1"/>
  <c r="G5380" i="1"/>
  <c r="G5359" i="1"/>
  <c r="G5382" i="1"/>
  <c r="G5306" i="1"/>
  <c r="G5312" i="1"/>
  <c r="G5291" i="1"/>
  <c r="G5314" i="1"/>
  <c r="G5316" i="1"/>
  <c r="G5208" i="1"/>
  <c r="G5197" i="1"/>
  <c r="G5205" i="1"/>
  <c r="G5210" i="1"/>
  <c r="G5212" i="1"/>
  <c r="G5153" i="1"/>
  <c r="G5160" i="1"/>
  <c r="G5163" i="1"/>
  <c r="G5165" i="1"/>
  <c r="G5167" i="1"/>
  <c r="G5144" i="1"/>
  <c r="G5103" i="1"/>
  <c r="G5113" i="1"/>
  <c r="G5116" i="1"/>
  <c r="G5118" i="1"/>
  <c r="G5081" i="1"/>
  <c r="G5087" i="1"/>
  <c r="G5090" i="1"/>
  <c r="G5092" i="1"/>
  <c r="G5094" i="1"/>
  <c r="G5038" i="1"/>
  <c r="G5044" i="1"/>
  <c r="G5026" i="1"/>
  <c r="G5046" i="1"/>
  <c r="G5048" i="1"/>
  <c r="F5017" i="1"/>
  <c r="G4985" i="1"/>
  <c r="G4934" i="1"/>
  <c r="G4945" i="1"/>
  <c r="G4948" i="1"/>
  <c r="G4950" i="1"/>
  <c r="G4952" i="1"/>
  <c r="G4906" i="1"/>
  <c r="G4917" i="1"/>
  <c r="G4920" i="1"/>
  <c r="G4922" i="1"/>
  <c r="F4897" i="1"/>
  <c r="G4871" i="1"/>
  <c r="F4846" i="1"/>
  <c r="F4824" i="1"/>
  <c r="G4795" i="1"/>
  <c r="F4766" i="1"/>
  <c r="F4738" i="1"/>
  <c r="F4710" i="1"/>
  <c r="G4498" i="1"/>
  <c r="G4535" i="1"/>
  <c r="G4646" i="1"/>
  <c r="G4678" i="1"/>
  <c r="F4609" i="1"/>
  <c r="G4572" i="1"/>
  <c r="F4461" i="1"/>
  <c r="G5616" i="1" l="1"/>
  <c r="G5521" i="1"/>
  <c r="G5487" i="1"/>
  <c r="G5419" i="1"/>
  <c r="G5385" i="1"/>
  <c r="G5317" i="1"/>
  <c r="G5213" i="1"/>
  <c r="G5168" i="1"/>
  <c r="G5121" i="1"/>
  <c r="G5095" i="1"/>
  <c r="G5049" i="1"/>
  <c r="G5006" i="1"/>
  <c r="G5012" i="1"/>
  <c r="G4994" i="1"/>
  <c r="G5014" i="1"/>
  <c r="G5016" i="1"/>
  <c r="G4953" i="1"/>
  <c r="G4925" i="1"/>
  <c r="G4888" i="1"/>
  <c r="G4892" i="1"/>
  <c r="G4879" i="1"/>
  <c r="G4894" i="1"/>
  <c r="G4896" i="1"/>
  <c r="G4838" i="1"/>
  <c r="G4841" i="1"/>
  <c r="G4832" i="1"/>
  <c r="G4843" i="1"/>
  <c r="G4845" i="1"/>
  <c r="G4815" i="1"/>
  <c r="G4819" i="1"/>
  <c r="G4803" i="1"/>
  <c r="G4821" i="1"/>
  <c r="G4823" i="1"/>
  <c r="G4746" i="1"/>
  <c r="G4757" i="1"/>
  <c r="G4761" i="1"/>
  <c r="G4763" i="1"/>
  <c r="G4765" i="1"/>
  <c r="G4718" i="1"/>
  <c r="G4729" i="1"/>
  <c r="G4733" i="1"/>
  <c r="G4735" i="1"/>
  <c r="G4737" i="1"/>
  <c r="G4701" i="1"/>
  <c r="G4705" i="1"/>
  <c r="G4686" i="1"/>
  <c r="G4707" i="1"/>
  <c r="G4709" i="1"/>
  <c r="G4597" i="1"/>
  <c r="G4580" i="1"/>
  <c r="G4604" i="1"/>
  <c r="G4606" i="1"/>
  <c r="G4608" i="1"/>
  <c r="G4449" i="1"/>
  <c r="G4456" i="1"/>
  <c r="G4432" i="1"/>
  <c r="G4458" i="1"/>
  <c r="G4460" i="1"/>
  <c r="G5017" i="1" l="1"/>
  <c r="G4897" i="1"/>
  <c r="G4846" i="1"/>
  <c r="G4824" i="1"/>
  <c r="G4766" i="1"/>
  <c r="G4738" i="1"/>
  <c r="G4710" i="1"/>
  <c r="G4609" i="1"/>
  <c r="G4461" i="1"/>
  <c r="F4416" i="1" l="1"/>
  <c r="F4415" i="1"/>
  <c r="F4414" i="1"/>
  <c r="F4413" i="1"/>
  <c r="F4410" i="1"/>
  <c r="F4409" i="1"/>
  <c r="F4408" i="1"/>
  <c r="F4407" i="1"/>
  <c r="F4406" i="1"/>
  <c r="F4405" i="1"/>
  <c r="F4404" i="1"/>
  <c r="F4403" i="1"/>
  <c r="F4402" i="1"/>
  <c r="F4401" i="1"/>
  <c r="F4400" i="1"/>
  <c r="F4399" i="1"/>
  <c r="F4398" i="1"/>
  <c r="F4395" i="1"/>
  <c r="F4396" i="1" s="1"/>
  <c r="F4382" i="1"/>
  <c r="F4381" i="1"/>
  <c r="F4380" i="1"/>
  <c r="F4379" i="1"/>
  <c r="F4376" i="1"/>
  <c r="F4375" i="1"/>
  <c r="F4374" i="1"/>
  <c r="F4373" i="1"/>
  <c r="F4372" i="1"/>
  <c r="F4371" i="1"/>
  <c r="F4370" i="1"/>
  <c r="F4369" i="1"/>
  <c r="F4368" i="1"/>
  <c r="F4367" i="1"/>
  <c r="F4366" i="1"/>
  <c r="F4365" i="1"/>
  <c r="F4364" i="1"/>
  <c r="F4361" i="1"/>
  <c r="F4362" i="1" s="1"/>
  <c r="F4348" i="1"/>
  <c r="F4347" i="1"/>
  <c r="F4346" i="1"/>
  <c r="F4345" i="1"/>
  <c r="F4342" i="1"/>
  <c r="F4341" i="1"/>
  <c r="F4340" i="1"/>
  <c r="F4339" i="1"/>
  <c r="F4338" i="1"/>
  <c r="F4337" i="1"/>
  <c r="F4336" i="1"/>
  <c r="F4335" i="1"/>
  <c r="F4334" i="1"/>
  <c r="F4333" i="1"/>
  <c r="F4332" i="1"/>
  <c r="F4331" i="1"/>
  <c r="F4330" i="1"/>
  <c r="F4327" i="1"/>
  <c r="F4328" i="1" s="1"/>
  <c r="F4314" i="1"/>
  <c r="F4313" i="1"/>
  <c r="F4312" i="1"/>
  <c r="F4311" i="1"/>
  <c r="F4308" i="1"/>
  <c r="F4307" i="1"/>
  <c r="F4306" i="1"/>
  <c r="F4305" i="1"/>
  <c r="F4304" i="1"/>
  <c r="F4303" i="1"/>
  <c r="F4302" i="1"/>
  <c r="F4301" i="1"/>
  <c r="F4300" i="1"/>
  <c r="F4299" i="1"/>
  <c r="F4298" i="1"/>
  <c r="F4297" i="1"/>
  <c r="F4296" i="1"/>
  <c r="F4293" i="1"/>
  <c r="F4294" i="1" s="1"/>
  <c r="F4280" i="1"/>
  <c r="F4279" i="1"/>
  <c r="F4278" i="1"/>
  <c r="F4277" i="1"/>
  <c r="F4274" i="1"/>
  <c r="F4273" i="1"/>
  <c r="F4272" i="1"/>
  <c r="F4271" i="1"/>
  <c r="F4270" i="1"/>
  <c r="F4269" i="1"/>
  <c r="F4268" i="1"/>
  <c r="F4267" i="1"/>
  <c r="F4266" i="1"/>
  <c r="F4265" i="1"/>
  <c r="F4264" i="1"/>
  <c r="F4263" i="1"/>
  <c r="F4262" i="1"/>
  <c r="F4259" i="1"/>
  <c r="F4260" i="1" s="1"/>
  <c r="F4246" i="1"/>
  <c r="F4245" i="1"/>
  <c r="F4244" i="1"/>
  <c r="F4243" i="1"/>
  <c r="F4240" i="1"/>
  <c r="F4239" i="1"/>
  <c r="F4238" i="1"/>
  <c r="F4237" i="1"/>
  <c r="F4236" i="1"/>
  <c r="F4235" i="1"/>
  <c r="F4234" i="1"/>
  <c r="F4233" i="1"/>
  <c r="F4232" i="1"/>
  <c r="F4231" i="1"/>
  <c r="F4230" i="1"/>
  <c r="F4229" i="1"/>
  <c r="F4228" i="1"/>
  <c r="F4225" i="1"/>
  <c r="F4226" i="1" s="1"/>
  <c r="F4212" i="1"/>
  <c r="F4211" i="1"/>
  <c r="F4210" i="1"/>
  <c r="F4209" i="1"/>
  <c r="F4206" i="1"/>
  <c r="F4205" i="1"/>
  <c r="F4204" i="1"/>
  <c r="F4203" i="1"/>
  <c r="F4202" i="1"/>
  <c r="F4201" i="1"/>
  <c r="F4200" i="1"/>
  <c r="F4199" i="1"/>
  <c r="F4198" i="1"/>
  <c r="F4197" i="1"/>
  <c r="F4196" i="1"/>
  <c r="F4195" i="1"/>
  <c r="F4194" i="1"/>
  <c r="F4191" i="1"/>
  <c r="F4192" i="1" s="1"/>
  <c r="F4178" i="1"/>
  <c r="F4177" i="1"/>
  <c r="F4176" i="1"/>
  <c r="F4175" i="1"/>
  <c r="F4172" i="1"/>
  <c r="F4171" i="1"/>
  <c r="F4170" i="1"/>
  <c r="F4169" i="1"/>
  <c r="F4168" i="1"/>
  <c r="F4167" i="1"/>
  <c r="F4166" i="1"/>
  <c r="F4165" i="1"/>
  <c r="F4164" i="1"/>
  <c r="F4162" i="1"/>
  <c r="F4161" i="1"/>
  <c r="F4160" i="1"/>
  <c r="F4157" i="1"/>
  <c r="F4158" i="1" s="1"/>
  <c r="F4144" i="1"/>
  <c r="F4143" i="1"/>
  <c r="F4142" i="1"/>
  <c r="F4141" i="1"/>
  <c r="F4138" i="1"/>
  <c r="F4137" i="1"/>
  <c r="F4136" i="1"/>
  <c r="F4135" i="1"/>
  <c r="F4134" i="1"/>
  <c r="F4133" i="1"/>
  <c r="F4132" i="1"/>
  <c r="F4131" i="1"/>
  <c r="F4130" i="1"/>
  <c r="F4129" i="1"/>
  <c r="F4128" i="1"/>
  <c r="F4127" i="1"/>
  <c r="F4126" i="1"/>
  <c r="F4123" i="1"/>
  <c r="F4124" i="1" s="1"/>
  <c r="F4110" i="1"/>
  <c r="F4109" i="1"/>
  <c r="F4108" i="1"/>
  <c r="F4107" i="1"/>
  <c r="F4104" i="1"/>
  <c r="F4103" i="1"/>
  <c r="F4102" i="1"/>
  <c r="F4101" i="1"/>
  <c r="F4100" i="1"/>
  <c r="F4099" i="1"/>
  <c r="F4098" i="1"/>
  <c r="F4097" i="1"/>
  <c r="F4096" i="1"/>
  <c r="F4095" i="1"/>
  <c r="F4094" i="1"/>
  <c r="F4093" i="1"/>
  <c r="F4092" i="1"/>
  <c r="F4089" i="1"/>
  <c r="F4090" i="1" s="1"/>
  <c r="F4076" i="1"/>
  <c r="F4075" i="1"/>
  <c r="F4074" i="1"/>
  <c r="F4073" i="1"/>
  <c r="F4070" i="1"/>
  <c r="F4069" i="1"/>
  <c r="F4068" i="1"/>
  <c r="F4067" i="1"/>
  <c r="F4066" i="1"/>
  <c r="F4065" i="1"/>
  <c r="F4064" i="1"/>
  <c r="F4063" i="1"/>
  <c r="F4062" i="1"/>
  <c r="F4061" i="1"/>
  <c r="F4060" i="1"/>
  <c r="F4059" i="1"/>
  <c r="F4058" i="1"/>
  <c r="F4055" i="1"/>
  <c r="F4056" i="1" s="1"/>
  <c r="F4042" i="1"/>
  <c r="F4041" i="1"/>
  <c r="F4040" i="1"/>
  <c r="F4039" i="1"/>
  <c r="F4036" i="1"/>
  <c r="F4035" i="1"/>
  <c r="F4034" i="1"/>
  <c r="F4033" i="1"/>
  <c r="F4032" i="1"/>
  <c r="F4031" i="1"/>
  <c r="F4030" i="1"/>
  <c r="F4029" i="1"/>
  <c r="F4028" i="1"/>
  <c r="F4027" i="1"/>
  <c r="F4026" i="1"/>
  <c r="F4025" i="1"/>
  <c r="F4024" i="1"/>
  <c r="F4021" i="1"/>
  <c r="F4022" i="1" s="1"/>
  <c r="F4008" i="1"/>
  <c r="F4007" i="1"/>
  <c r="F4006" i="1"/>
  <c r="F4005" i="1"/>
  <c r="F4002" i="1"/>
  <c r="F4001" i="1"/>
  <c r="F4000" i="1"/>
  <c r="F3999" i="1"/>
  <c r="F3998" i="1"/>
  <c r="F3997" i="1"/>
  <c r="F3996" i="1"/>
  <c r="F3995" i="1"/>
  <c r="F3994" i="1"/>
  <c r="F3993" i="1"/>
  <c r="F3992" i="1"/>
  <c r="F3991" i="1"/>
  <c r="F3990" i="1"/>
  <c r="F3987" i="1"/>
  <c r="F3988" i="1" s="1"/>
  <c r="F3974" i="1"/>
  <c r="F3973" i="1"/>
  <c r="F3972" i="1"/>
  <c r="F3971" i="1"/>
  <c r="F3968" i="1"/>
  <c r="F3967" i="1"/>
  <c r="F3966" i="1"/>
  <c r="F3965" i="1"/>
  <c r="F3964" i="1"/>
  <c r="F3963" i="1"/>
  <c r="F3962" i="1"/>
  <c r="F3961" i="1"/>
  <c r="F3960" i="1"/>
  <c r="F3959" i="1"/>
  <c r="F3958" i="1"/>
  <c r="F3957" i="1"/>
  <c r="F3956" i="1"/>
  <c r="F3953" i="1"/>
  <c r="F3954" i="1" s="1"/>
  <c r="F3940" i="1"/>
  <c r="F3939" i="1"/>
  <c r="F3938" i="1"/>
  <c r="F3937" i="1"/>
  <c r="F3934" i="1"/>
  <c r="F3933" i="1"/>
  <c r="F3932" i="1"/>
  <c r="F3931" i="1"/>
  <c r="F3930" i="1"/>
  <c r="F3929" i="1"/>
  <c r="F3928" i="1"/>
  <c r="F3927" i="1"/>
  <c r="F3926" i="1"/>
  <c r="F3925" i="1"/>
  <c r="F3924" i="1"/>
  <c r="F3923" i="1"/>
  <c r="F3922" i="1"/>
  <c r="F3919" i="1"/>
  <c r="F3920" i="1" s="1"/>
  <c r="F3906" i="1"/>
  <c r="F3905" i="1"/>
  <c r="F3904" i="1"/>
  <c r="F3903" i="1"/>
  <c r="F3900" i="1"/>
  <c r="F3899" i="1"/>
  <c r="F3898" i="1"/>
  <c r="F3897" i="1"/>
  <c r="F3896" i="1"/>
  <c r="F3895" i="1"/>
  <c r="F3894" i="1"/>
  <c r="F3893" i="1"/>
  <c r="F3892" i="1"/>
  <c r="F3891" i="1"/>
  <c r="F3890" i="1"/>
  <c r="F3889" i="1"/>
  <c r="F3888" i="1"/>
  <c r="F3885" i="1"/>
  <c r="F3886" i="1" s="1"/>
  <c r="F3872" i="1"/>
  <c r="F3871" i="1"/>
  <c r="F3870" i="1"/>
  <c r="F3869" i="1"/>
  <c r="F3866" i="1"/>
  <c r="F3865" i="1"/>
  <c r="F3864" i="1"/>
  <c r="F3863" i="1"/>
  <c r="F3862" i="1"/>
  <c r="F3861" i="1"/>
  <c r="F3860" i="1"/>
  <c r="F3859" i="1"/>
  <c r="F3858" i="1"/>
  <c r="F3857" i="1"/>
  <c r="F3856" i="1"/>
  <c r="F3855" i="1"/>
  <c r="F3854" i="1"/>
  <c r="F3851" i="1"/>
  <c r="F3852" i="1" s="1"/>
  <c r="F3838" i="1"/>
  <c r="F3837" i="1"/>
  <c r="F3836" i="1"/>
  <c r="F3835" i="1"/>
  <c r="F3832" i="1"/>
  <c r="F3831" i="1"/>
  <c r="F3830" i="1"/>
  <c r="F3829" i="1"/>
  <c r="F3828" i="1"/>
  <c r="F3827" i="1"/>
  <c r="F3826" i="1"/>
  <c r="F3825" i="1"/>
  <c r="F3824" i="1"/>
  <c r="F3823" i="1"/>
  <c r="F3822" i="1"/>
  <c r="F3821" i="1"/>
  <c r="F3820" i="1"/>
  <c r="F3817" i="1"/>
  <c r="F3818" i="1" s="1"/>
  <c r="F3804" i="1"/>
  <c r="F3803" i="1"/>
  <c r="F3802" i="1"/>
  <c r="F3801" i="1"/>
  <c r="F3798" i="1"/>
  <c r="F3797" i="1"/>
  <c r="F3796" i="1"/>
  <c r="F3795" i="1"/>
  <c r="F3794" i="1"/>
  <c r="F3793" i="1"/>
  <c r="F3792" i="1"/>
  <c r="F3791" i="1"/>
  <c r="F3790" i="1"/>
  <c r="F3789" i="1"/>
  <c r="F3788" i="1"/>
  <c r="F3787" i="1"/>
  <c r="F3786" i="1"/>
  <c r="F3783" i="1"/>
  <c r="F3784" i="1" s="1"/>
  <c r="F3769" i="1"/>
  <c r="F3768" i="1"/>
  <c r="F3767" i="1"/>
  <c r="F3763" i="1"/>
  <c r="F3770" i="1"/>
  <c r="F3764" i="1"/>
  <c r="F3762" i="1"/>
  <c r="F3761" i="1"/>
  <c r="F3760" i="1"/>
  <c r="F3759" i="1"/>
  <c r="F3758" i="1"/>
  <c r="F3757" i="1"/>
  <c r="F3756" i="1"/>
  <c r="F3755" i="1"/>
  <c r="F3754" i="1"/>
  <c r="F3753" i="1"/>
  <c r="F3752" i="1"/>
  <c r="F3749" i="1"/>
  <c r="F3750" i="1" s="1"/>
  <c r="F3734" i="1"/>
  <c r="F3735" i="1" s="1"/>
  <c r="F3731" i="1"/>
  <c r="F3730" i="1"/>
  <c r="F3729" i="1"/>
  <c r="F3728" i="1"/>
  <c r="F3727" i="1"/>
  <c r="F3726" i="1"/>
  <c r="F3725" i="1"/>
  <c r="F3724" i="1"/>
  <c r="F3723" i="1"/>
  <c r="F3722" i="1"/>
  <c r="F3721" i="1"/>
  <c r="F3720" i="1"/>
  <c r="F3719" i="1"/>
  <c r="F3716" i="1"/>
  <c r="F3717" i="1" s="1"/>
  <c r="F3704" i="1"/>
  <c r="F3705" i="1" s="1"/>
  <c r="F3701" i="1"/>
  <c r="F3700" i="1"/>
  <c r="F3699" i="1"/>
  <c r="F3698" i="1"/>
  <c r="F3697" i="1"/>
  <c r="F3696" i="1"/>
  <c r="F3695" i="1"/>
  <c r="F3694" i="1"/>
  <c r="F3693" i="1"/>
  <c r="F3692" i="1"/>
  <c r="F3691" i="1"/>
  <c r="F3690" i="1"/>
  <c r="F3689" i="1"/>
  <c r="F3686" i="1"/>
  <c r="F3687" i="1" s="1"/>
  <c r="F3673" i="1"/>
  <c r="F3674" i="1" s="1"/>
  <c r="F3670" i="1"/>
  <c r="F3669" i="1"/>
  <c r="F3668" i="1"/>
  <c r="F3666" i="1"/>
  <c r="F3665" i="1"/>
  <c r="F3664" i="1"/>
  <c r="F3663" i="1"/>
  <c r="F3662" i="1"/>
  <c r="F3661" i="1"/>
  <c r="F3660" i="1"/>
  <c r="F3659" i="1"/>
  <c r="F3658" i="1"/>
  <c r="F3655" i="1"/>
  <c r="F3656" i="1" s="1"/>
  <c r="F3638" i="1"/>
  <c r="F3637" i="1"/>
  <c r="F3636" i="1"/>
  <c r="F3635" i="1"/>
  <c r="F3642" i="1"/>
  <c r="F3643" i="1" s="1"/>
  <c r="F3639" i="1"/>
  <c r="F3634" i="1"/>
  <c r="F3633" i="1"/>
  <c r="F3632" i="1"/>
  <c r="F3631" i="1"/>
  <c r="F3630" i="1"/>
  <c r="F3629" i="1"/>
  <c r="F3628" i="1"/>
  <c r="F3627" i="1"/>
  <c r="F3624" i="1"/>
  <c r="F3625" i="1" s="1"/>
  <c r="F3799" i="1" l="1"/>
  <c r="F4071" i="1"/>
  <c r="F4315" i="1"/>
  <c r="F4377" i="1"/>
  <c r="F4383" i="1"/>
  <c r="F3771" i="1"/>
  <c r="F3805" i="1"/>
  <c r="F3867" i="1"/>
  <c r="F3873" i="1"/>
  <c r="F3935" i="1"/>
  <c r="F3941" i="1"/>
  <c r="F4003" i="1"/>
  <c r="F4009" i="1"/>
  <c r="F4139" i="1"/>
  <c r="F4145" i="1"/>
  <c r="F4207" i="1"/>
  <c r="F4213" i="1"/>
  <c r="F4275" i="1"/>
  <c r="F3901" i="1"/>
  <c r="F4281" i="1"/>
  <c r="F4343" i="1"/>
  <c r="F4349" i="1"/>
  <c r="F4411" i="1"/>
  <c r="F4417" i="1"/>
  <c r="F3833" i="1"/>
  <c r="F3839" i="1"/>
  <c r="F3969" i="1"/>
  <c r="F3975" i="1"/>
  <c r="F4037" i="1"/>
  <c r="F4043" i="1"/>
  <c r="F4105" i="1"/>
  <c r="F4111" i="1"/>
  <c r="F4173" i="1"/>
  <c r="F4179" i="1"/>
  <c r="F4241" i="1"/>
  <c r="F4247" i="1"/>
  <c r="F4309" i="1"/>
  <c r="F4077" i="1"/>
  <c r="F3907" i="1"/>
  <c r="F3765" i="1"/>
  <c r="F3702" i="1"/>
  <c r="F3706" i="1" s="1"/>
  <c r="F3732" i="1"/>
  <c r="F3736" i="1" s="1"/>
  <c r="F3671" i="1"/>
  <c r="F3675" i="1" s="1"/>
  <c r="F3640" i="1"/>
  <c r="F3644" i="1" s="1"/>
  <c r="F3976" i="1" l="1"/>
  <c r="F3977" i="1" s="1"/>
  <c r="F4180" i="1"/>
  <c r="F4181" i="1" s="1"/>
  <c r="F3840" i="1"/>
  <c r="F3841" i="1" s="1"/>
  <c r="F3842" i="1" s="1"/>
  <c r="F4112" i="1"/>
  <c r="F4113" i="1" s="1"/>
  <c r="F4384" i="1"/>
  <c r="F4385" i="1" s="1"/>
  <c r="F4282" i="1"/>
  <c r="F4283" i="1" s="1"/>
  <c r="F4146" i="1"/>
  <c r="F4147" i="1" s="1"/>
  <c r="F4078" i="1"/>
  <c r="F4079" i="1" s="1"/>
  <c r="F4080" i="1" s="1"/>
  <c r="F4316" i="1"/>
  <c r="F4317" i="1" s="1"/>
  <c r="F4318" i="1" s="1"/>
  <c r="F4044" i="1"/>
  <c r="F4045" i="1" s="1"/>
  <c r="F3772" i="1"/>
  <c r="F3773" i="1" s="1"/>
  <c r="F4248" i="1"/>
  <c r="F4249" i="1" s="1"/>
  <c r="F4418" i="1"/>
  <c r="F4419" i="1" s="1"/>
  <c r="F4420" i="1" s="1"/>
  <c r="F3806" i="1"/>
  <c r="F3807" i="1" s="1"/>
  <c r="F3942" i="1"/>
  <c r="F3943" i="1" s="1"/>
  <c r="F3908" i="1"/>
  <c r="F3909" i="1" s="1"/>
  <c r="F3910" i="1" s="1"/>
  <c r="F4350" i="1"/>
  <c r="F4351" i="1" s="1"/>
  <c r="F4214" i="1"/>
  <c r="F4215" i="1" s="1"/>
  <c r="F4010" i="1"/>
  <c r="F4011" i="1" s="1"/>
  <c r="F3874" i="1"/>
  <c r="F3875" i="1" s="1"/>
  <c r="F3737" i="1"/>
  <c r="F3707" i="1"/>
  <c r="F3676" i="1"/>
  <c r="F3645" i="1"/>
  <c r="F3646" i="1" s="1"/>
  <c r="F4421" i="1" l="1"/>
  <c r="F4422" i="1" s="1"/>
  <c r="F4386" i="1"/>
  <c r="F4352" i="1"/>
  <c r="F4319" i="1"/>
  <c r="F4320" i="1" s="1"/>
  <c r="F4284" i="1"/>
  <c r="F4250" i="1"/>
  <c r="F4216" i="1"/>
  <c r="F4182" i="1"/>
  <c r="F4148" i="1"/>
  <c r="F4114" i="1"/>
  <c r="F4081" i="1"/>
  <c r="F4082" i="1" s="1"/>
  <c r="G4079" i="1" s="1"/>
  <c r="F4046" i="1"/>
  <c r="F4012" i="1"/>
  <c r="F3978" i="1"/>
  <c r="F3944" i="1"/>
  <c r="F3911" i="1"/>
  <c r="F3912" i="1" s="1"/>
  <c r="F3876" i="1"/>
  <c r="F3843" i="1"/>
  <c r="F3844" i="1" s="1"/>
  <c r="F3808" i="1"/>
  <c r="F3774" i="1"/>
  <c r="F3738" i="1"/>
  <c r="F3708" i="1"/>
  <c r="F3677" i="1"/>
  <c r="F3647" i="1"/>
  <c r="F3648" i="1" s="1"/>
  <c r="G4411" i="1" l="1"/>
  <c r="G4417" i="1"/>
  <c r="G4396" i="1"/>
  <c r="G4419" i="1"/>
  <c r="G4421" i="1"/>
  <c r="F4387" i="1"/>
  <c r="F4353" i="1"/>
  <c r="G4309" i="1"/>
  <c r="G4315" i="1"/>
  <c r="G4294" i="1"/>
  <c r="G4319" i="1"/>
  <c r="G4317" i="1"/>
  <c r="F4285" i="1"/>
  <c r="F4251" i="1"/>
  <c r="F4217" i="1"/>
  <c r="F4183" i="1"/>
  <c r="F4149" i="1"/>
  <c r="F4115" i="1"/>
  <c r="G4081" i="1"/>
  <c r="G4077" i="1"/>
  <c r="G4056" i="1"/>
  <c r="G4071" i="1"/>
  <c r="F4047" i="1"/>
  <c r="F4013" i="1"/>
  <c r="F3979" i="1"/>
  <c r="F3945" i="1"/>
  <c r="G3901" i="1"/>
  <c r="G3907" i="1"/>
  <c r="G3886" i="1"/>
  <c r="G3911" i="1"/>
  <c r="G3909" i="1"/>
  <c r="F3877" i="1"/>
  <c r="G3833" i="1"/>
  <c r="G3839" i="1"/>
  <c r="G3818" i="1"/>
  <c r="G3841" i="1"/>
  <c r="G3843" i="1"/>
  <c r="F3809" i="1"/>
  <c r="F3810" i="1" s="1"/>
  <c r="F3775" i="1"/>
  <c r="F3739" i="1"/>
  <c r="F3709" i="1"/>
  <c r="F3710" i="1" s="1"/>
  <c r="F3678" i="1"/>
  <c r="G3647" i="1"/>
  <c r="G3640" i="1"/>
  <c r="G3625" i="1"/>
  <c r="G3643" i="1"/>
  <c r="G3645" i="1"/>
  <c r="G4422" i="1" l="1"/>
  <c r="F4388" i="1"/>
  <c r="F4354" i="1"/>
  <c r="G4320" i="1"/>
  <c r="F4286" i="1"/>
  <c r="F4252" i="1"/>
  <c r="F4218" i="1"/>
  <c r="G4217" i="1" s="1"/>
  <c r="F4184" i="1"/>
  <c r="F4150" i="1"/>
  <c r="F4116" i="1"/>
  <c r="G4082" i="1"/>
  <c r="F4048" i="1"/>
  <c r="F4014" i="1"/>
  <c r="F3980" i="1"/>
  <c r="F3946" i="1"/>
  <c r="G3912" i="1"/>
  <c r="F3878" i="1"/>
  <c r="G3844" i="1"/>
  <c r="G3809" i="1"/>
  <c r="G3784" i="1"/>
  <c r="G3799" i="1"/>
  <c r="G3805" i="1"/>
  <c r="G3807" i="1"/>
  <c r="F3776" i="1"/>
  <c r="F3740" i="1"/>
  <c r="G3687" i="1"/>
  <c r="G3705" i="1"/>
  <c r="G3702" i="1"/>
  <c r="G3707" i="1"/>
  <c r="G3709" i="1"/>
  <c r="F3679" i="1"/>
  <c r="G3648" i="1"/>
  <c r="G3810" i="1" l="1"/>
  <c r="G4377" i="1"/>
  <c r="G4383" i="1"/>
  <c r="G4362" i="1"/>
  <c r="G4385" i="1"/>
  <c r="G4387" i="1"/>
  <c r="G4349" i="1"/>
  <c r="G4328" i="1"/>
  <c r="G4343" i="1"/>
  <c r="G4351" i="1"/>
  <c r="G4353" i="1"/>
  <c r="G4260" i="1"/>
  <c r="G4281" i="1"/>
  <c r="G4275" i="1"/>
  <c r="G4283" i="1"/>
  <c r="G4285" i="1"/>
  <c r="G4241" i="1"/>
  <c r="G4247" i="1"/>
  <c r="G4226" i="1"/>
  <c r="G4249" i="1"/>
  <c r="G4251" i="1"/>
  <c r="G4207" i="1"/>
  <c r="G4213" i="1"/>
  <c r="G4192" i="1"/>
  <c r="G4215" i="1"/>
  <c r="G4173" i="1"/>
  <c r="G4179" i="1"/>
  <c r="G4158" i="1"/>
  <c r="G4181" i="1"/>
  <c r="G4183" i="1"/>
  <c r="G4139" i="1"/>
  <c r="G4145" i="1"/>
  <c r="G4124" i="1"/>
  <c r="G4147" i="1"/>
  <c r="G4149" i="1"/>
  <c r="G4105" i="1"/>
  <c r="G4111" i="1"/>
  <c r="G4090" i="1"/>
  <c r="G4113" i="1"/>
  <c r="G4115" i="1"/>
  <c r="G4037" i="1"/>
  <c r="G4043" i="1"/>
  <c r="G4022" i="1"/>
  <c r="G4045" i="1"/>
  <c r="G4047" i="1"/>
  <c r="G4003" i="1"/>
  <c r="G4009" i="1"/>
  <c r="G3988" i="1"/>
  <c r="G4011" i="1"/>
  <c r="G4013" i="1"/>
  <c r="G3969" i="1"/>
  <c r="G3975" i="1"/>
  <c r="G3954" i="1"/>
  <c r="G3977" i="1"/>
  <c r="G3979" i="1"/>
  <c r="G3935" i="1"/>
  <c r="G3941" i="1"/>
  <c r="G3920" i="1"/>
  <c r="G3943" i="1"/>
  <c r="G3945" i="1"/>
  <c r="G3867" i="1"/>
  <c r="G3873" i="1"/>
  <c r="G3852" i="1"/>
  <c r="G3875" i="1"/>
  <c r="G3877" i="1"/>
  <c r="G3750" i="1"/>
  <c r="G3765" i="1"/>
  <c r="G3771" i="1"/>
  <c r="G3773" i="1"/>
  <c r="G3775" i="1"/>
  <c r="G3735" i="1"/>
  <c r="G3717" i="1"/>
  <c r="G3732" i="1"/>
  <c r="G3737" i="1"/>
  <c r="G3739" i="1"/>
  <c r="G3710" i="1"/>
  <c r="G3656" i="1"/>
  <c r="G3671" i="1"/>
  <c r="G3674" i="1"/>
  <c r="G3676" i="1"/>
  <c r="G3678" i="1"/>
  <c r="G4150" i="1" l="1"/>
  <c r="G4388" i="1"/>
  <c r="G4354" i="1"/>
  <c r="G4286" i="1"/>
  <c r="G4252" i="1"/>
  <c r="G4218" i="1"/>
  <c r="G4184" i="1"/>
  <c r="G4116" i="1"/>
  <c r="G4048" i="1"/>
  <c r="G4014" i="1"/>
  <c r="G3980" i="1"/>
  <c r="G3946" i="1"/>
  <c r="G3878" i="1"/>
  <c r="G3776" i="1"/>
  <c r="G3740" i="1"/>
  <c r="G3679" i="1"/>
  <c r="F3609" i="1" l="1"/>
  <c r="F3610" i="1" s="1"/>
  <c r="F3606" i="1"/>
  <c r="F3605" i="1"/>
  <c r="F3604" i="1"/>
  <c r="F3603" i="1"/>
  <c r="F3602" i="1"/>
  <c r="F3601" i="1"/>
  <c r="F3600" i="1"/>
  <c r="F3599" i="1"/>
  <c r="F3598" i="1"/>
  <c r="F3595" i="1"/>
  <c r="F3596" i="1" s="1"/>
  <c r="F3583" i="1"/>
  <c r="F3584" i="1" s="1"/>
  <c r="F3580" i="1"/>
  <c r="F3579" i="1"/>
  <c r="F3578" i="1"/>
  <c r="F3577" i="1"/>
  <c r="F3576" i="1"/>
  <c r="F3575" i="1"/>
  <c r="F3574" i="1"/>
  <c r="F3573" i="1"/>
  <c r="F3572" i="1"/>
  <c r="F3569" i="1"/>
  <c r="F3570" i="1" s="1"/>
  <c r="F3556" i="1"/>
  <c r="F3557" i="1" s="1"/>
  <c r="F3553" i="1"/>
  <c r="F3552" i="1"/>
  <c r="F3551" i="1"/>
  <c r="F3550" i="1"/>
  <c r="F3549" i="1"/>
  <c r="F3548" i="1"/>
  <c r="F3547" i="1"/>
  <c r="F3546" i="1"/>
  <c r="F3545" i="1"/>
  <c r="F3542" i="1"/>
  <c r="F3543" i="1" s="1"/>
  <c r="F3529" i="1"/>
  <c r="F3530" i="1" s="1"/>
  <c r="F3526" i="1"/>
  <c r="F3525" i="1"/>
  <c r="F3524" i="1"/>
  <c r="F3523" i="1"/>
  <c r="F3522" i="1"/>
  <c r="F3521" i="1"/>
  <c r="F3520" i="1"/>
  <c r="F3519" i="1"/>
  <c r="F3518" i="1"/>
  <c r="F3515" i="1"/>
  <c r="F3516" i="1" s="1"/>
  <c r="F3502" i="1"/>
  <c r="F3503" i="1" s="1"/>
  <c r="F3499" i="1"/>
  <c r="F3498" i="1"/>
  <c r="F3497" i="1"/>
  <c r="F3496" i="1"/>
  <c r="F3495" i="1"/>
  <c r="F3494" i="1"/>
  <c r="F3493" i="1"/>
  <c r="F3492" i="1"/>
  <c r="F3491" i="1"/>
  <c r="F3488" i="1"/>
  <c r="F3489" i="1" s="1"/>
  <c r="F3473" i="1"/>
  <c r="F3472" i="1"/>
  <c r="F3471" i="1"/>
  <c r="F3470" i="1"/>
  <c r="F3469" i="1"/>
  <c r="F3468" i="1"/>
  <c r="F3467" i="1"/>
  <c r="F3466" i="1"/>
  <c r="F3465" i="1"/>
  <c r="F3464" i="1"/>
  <c r="F3463" i="1"/>
  <c r="F3462" i="1"/>
  <c r="F3461" i="1"/>
  <c r="F3460" i="1"/>
  <c r="F3457" i="1"/>
  <c r="F3458" i="1" s="1"/>
  <c r="F3444" i="1"/>
  <c r="F3443" i="1"/>
  <c r="F3442" i="1"/>
  <c r="F3441" i="1"/>
  <c r="F3440" i="1"/>
  <c r="F3439" i="1"/>
  <c r="F3438" i="1"/>
  <c r="F3437" i="1"/>
  <c r="F3436" i="1"/>
  <c r="F3435" i="1"/>
  <c r="F3434" i="1"/>
  <c r="F3433" i="1"/>
  <c r="F3432" i="1"/>
  <c r="F3431" i="1"/>
  <c r="F3428" i="1"/>
  <c r="F3429" i="1" s="1"/>
  <c r="F3415" i="1"/>
  <c r="F3414" i="1"/>
  <c r="F3413" i="1"/>
  <c r="F3412" i="1"/>
  <c r="F3411" i="1"/>
  <c r="F3410" i="1"/>
  <c r="F3409" i="1"/>
  <c r="F3408" i="1"/>
  <c r="F3407" i="1"/>
  <c r="F3406" i="1"/>
  <c r="F3405" i="1"/>
  <c r="F3404" i="1"/>
  <c r="F3403" i="1"/>
  <c r="F3402" i="1"/>
  <c r="F3399" i="1"/>
  <c r="F3400" i="1" s="1"/>
  <c r="F3386" i="1"/>
  <c r="F3385" i="1"/>
  <c r="F3384" i="1"/>
  <c r="F3383" i="1"/>
  <c r="F3382" i="1"/>
  <c r="F3381" i="1"/>
  <c r="F3380" i="1"/>
  <c r="F3379" i="1"/>
  <c r="F3378" i="1"/>
  <c r="F3377" i="1"/>
  <c r="F3376" i="1"/>
  <c r="F3375" i="1"/>
  <c r="F3374" i="1"/>
  <c r="F3373" i="1"/>
  <c r="F3370" i="1"/>
  <c r="F3371" i="1" s="1"/>
  <c r="F3357" i="1"/>
  <c r="F3356" i="1"/>
  <c r="F3355" i="1"/>
  <c r="F3354" i="1"/>
  <c r="F3353" i="1"/>
  <c r="F3352" i="1"/>
  <c r="F3351" i="1"/>
  <c r="F3350" i="1"/>
  <c r="F3349" i="1"/>
  <c r="F3348" i="1"/>
  <c r="F3347" i="1"/>
  <c r="F3346" i="1"/>
  <c r="F3345" i="1"/>
  <c r="F3344" i="1"/>
  <c r="F3341" i="1"/>
  <c r="F3342" i="1" s="1"/>
  <c r="F3328" i="1"/>
  <c r="F3327" i="1"/>
  <c r="F3326" i="1"/>
  <c r="F3325" i="1"/>
  <c r="F3324" i="1"/>
  <c r="F3323" i="1"/>
  <c r="F3322" i="1"/>
  <c r="F3321" i="1"/>
  <c r="F3320" i="1"/>
  <c r="F3319" i="1"/>
  <c r="F3318" i="1"/>
  <c r="F3317" i="1"/>
  <c r="F3316" i="1"/>
  <c r="F3315" i="1"/>
  <c r="F3312" i="1"/>
  <c r="F3313" i="1" s="1"/>
  <c r="F3299" i="1"/>
  <c r="F3298" i="1"/>
  <c r="F3297" i="1"/>
  <c r="F3296" i="1"/>
  <c r="F3295" i="1"/>
  <c r="F3294" i="1"/>
  <c r="F3293" i="1"/>
  <c r="F3292" i="1"/>
  <c r="F3291" i="1"/>
  <c r="F3290" i="1"/>
  <c r="F3289" i="1"/>
  <c r="F3288" i="1"/>
  <c r="F3287" i="1"/>
  <c r="F3286" i="1"/>
  <c r="F3283" i="1"/>
  <c r="F3284" i="1" s="1"/>
  <c r="F3270" i="1"/>
  <c r="F3269" i="1"/>
  <c r="F3268" i="1"/>
  <c r="F3267" i="1"/>
  <c r="F3266" i="1"/>
  <c r="F3265" i="1"/>
  <c r="F3264" i="1"/>
  <c r="F3263" i="1"/>
  <c r="F3262" i="1"/>
  <c r="F3261" i="1"/>
  <c r="F3260" i="1"/>
  <c r="F3259" i="1"/>
  <c r="F3258" i="1"/>
  <c r="F3257" i="1"/>
  <c r="F3254" i="1"/>
  <c r="F3255" i="1" s="1"/>
  <c r="F3241" i="1"/>
  <c r="F3240" i="1"/>
  <c r="F3239" i="1"/>
  <c r="F3238" i="1"/>
  <c r="F3237" i="1"/>
  <c r="F3236" i="1"/>
  <c r="F3235" i="1"/>
  <c r="F3234" i="1"/>
  <c r="F3233" i="1"/>
  <c r="F3232" i="1"/>
  <c r="F3231" i="1"/>
  <c r="F3230" i="1"/>
  <c r="F3229" i="1"/>
  <c r="F3228" i="1"/>
  <c r="F3225" i="1"/>
  <c r="F3226" i="1" s="1"/>
  <c r="F3212" i="1"/>
  <c r="F3211" i="1"/>
  <c r="F3210" i="1"/>
  <c r="F3209" i="1"/>
  <c r="F3208" i="1"/>
  <c r="F3207" i="1"/>
  <c r="F3206" i="1"/>
  <c r="F3205" i="1"/>
  <c r="F3204" i="1"/>
  <c r="F3203" i="1"/>
  <c r="F3202" i="1"/>
  <c r="F3201" i="1"/>
  <c r="F3200" i="1"/>
  <c r="F3199" i="1"/>
  <c r="F3196" i="1"/>
  <c r="F3197" i="1" s="1"/>
  <c r="F3183" i="1"/>
  <c r="F3182" i="1"/>
  <c r="F3181" i="1"/>
  <c r="F3180" i="1"/>
  <c r="F3179" i="1"/>
  <c r="F3178" i="1"/>
  <c r="F3177" i="1"/>
  <c r="F3176" i="1"/>
  <c r="F3175" i="1"/>
  <c r="F3174" i="1"/>
  <c r="F3173" i="1"/>
  <c r="F3172" i="1"/>
  <c r="F3171" i="1"/>
  <c r="F3170" i="1"/>
  <c r="F3167" i="1"/>
  <c r="F3168" i="1" s="1"/>
  <c r="F3154" i="1"/>
  <c r="F3153" i="1"/>
  <c r="F3152" i="1"/>
  <c r="F3151" i="1"/>
  <c r="F3150" i="1"/>
  <c r="F3149" i="1"/>
  <c r="F3148" i="1"/>
  <c r="F3147" i="1"/>
  <c r="F3146" i="1"/>
  <c r="F3145" i="1"/>
  <c r="F3144" i="1"/>
  <c r="F3143" i="1"/>
  <c r="F3142" i="1"/>
  <c r="F3141" i="1"/>
  <c r="F3138" i="1"/>
  <c r="F3139" i="1" s="1"/>
  <c r="F3125" i="1"/>
  <c r="F3124" i="1"/>
  <c r="F3123" i="1"/>
  <c r="F3122" i="1"/>
  <c r="F3121" i="1"/>
  <c r="F3120" i="1"/>
  <c r="F3119" i="1"/>
  <c r="F3118" i="1"/>
  <c r="F3117" i="1"/>
  <c r="F3116" i="1"/>
  <c r="F3115" i="1"/>
  <c r="F3114" i="1"/>
  <c r="F3113" i="1"/>
  <c r="F3112" i="1"/>
  <c r="F3109" i="1"/>
  <c r="F3110" i="1" s="1"/>
  <c r="F3096" i="1"/>
  <c r="F3095" i="1"/>
  <c r="F3094" i="1"/>
  <c r="F3093" i="1"/>
  <c r="F3092" i="1"/>
  <c r="F3091" i="1"/>
  <c r="F3090" i="1"/>
  <c r="F3089" i="1"/>
  <c r="F3088" i="1"/>
  <c r="F3087" i="1"/>
  <c r="F3086" i="1"/>
  <c r="F3085" i="1"/>
  <c r="F3084" i="1"/>
  <c r="F3083" i="1"/>
  <c r="F3080" i="1"/>
  <c r="F3081" i="1" s="1"/>
  <c r="F3067" i="1"/>
  <c r="F3066" i="1"/>
  <c r="F3065" i="1"/>
  <c r="F3064" i="1"/>
  <c r="F3063" i="1"/>
  <c r="F3062" i="1"/>
  <c r="F3061" i="1"/>
  <c r="F3060" i="1"/>
  <c r="F3059" i="1"/>
  <c r="F3058" i="1"/>
  <c r="F3057" i="1"/>
  <c r="F3056" i="1"/>
  <c r="F3055" i="1"/>
  <c r="F3054" i="1"/>
  <c r="F3051" i="1"/>
  <c r="F3052" i="1" s="1"/>
  <c r="F3038" i="1"/>
  <c r="F3037" i="1"/>
  <c r="F3036" i="1"/>
  <c r="F3035" i="1"/>
  <c r="F3034" i="1"/>
  <c r="F3033" i="1"/>
  <c r="F3032" i="1"/>
  <c r="F3031" i="1"/>
  <c r="F3030" i="1"/>
  <c r="F3029" i="1"/>
  <c r="F3028" i="1"/>
  <c r="F3027" i="1"/>
  <c r="F3026" i="1"/>
  <c r="F3025" i="1"/>
  <c r="F3022" i="1"/>
  <c r="F3023" i="1" s="1"/>
  <c r="F3009" i="1"/>
  <c r="F3008" i="1"/>
  <c r="F3007" i="1"/>
  <c r="F3006" i="1"/>
  <c r="F3005" i="1"/>
  <c r="F3004" i="1"/>
  <c r="F3003" i="1"/>
  <c r="F3002" i="1"/>
  <c r="F3001" i="1"/>
  <c r="F3000" i="1"/>
  <c r="F2999" i="1"/>
  <c r="F2998" i="1"/>
  <c r="F2997" i="1"/>
  <c r="F2996" i="1"/>
  <c r="F2993" i="1"/>
  <c r="F2994" i="1" s="1"/>
  <c r="F2980" i="1"/>
  <c r="F2979" i="1"/>
  <c r="F2978" i="1"/>
  <c r="F2977" i="1"/>
  <c r="F2976" i="1"/>
  <c r="F2975" i="1"/>
  <c r="F2974" i="1"/>
  <c r="F2973" i="1"/>
  <c r="F2972" i="1"/>
  <c r="F2971" i="1"/>
  <c r="F2970" i="1"/>
  <c r="F2969" i="1"/>
  <c r="F2968" i="1"/>
  <c r="F2967" i="1"/>
  <c r="F2964" i="1"/>
  <c r="F2965" i="1" s="1"/>
  <c r="F2950" i="1"/>
  <c r="F2949" i="1"/>
  <c r="F2948" i="1"/>
  <c r="F2947" i="1"/>
  <c r="F2946" i="1"/>
  <c r="F2945" i="1"/>
  <c r="F2944" i="1"/>
  <c r="F2943" i="1"/>
  <c r="F2942" i="1"/>
  <c r="F2941" i="1"/>
  <c r="F2940" i="1"/>
  <c r="F2939" i="1"/>
  <c r="F2938" i="1"/>
  <c r="F2951" i="1"/>
  <c r="F2935" i="1"/>
  <c r="F2936" i="1" s="1"/>
  <c r="F2920" i="1"/>
  <c r="F2921" i="1" s="1"/>
  <c r="F2917" i="1"/>
  <c r="F2918" i="1" s="1"/>
  <c r="F2904" i="1"/>
  <c r="F2905" i="1" s="1"/>
  <c r="F2901" i="1"/>
  <c r="F2902" i="1" s="1"/>
  <c r="F2888" i="1"/>
  <c r="F2889" i="1" s="1"/>
  <c r="F2885" i="1"/>
  <c r="F2886" i="1" s="1"/>
  <c r="F2872" i="1"/>
  <c r="F2873" i="1" s="1"/>
  <c r="F2869" i="1"/>
  <c r="F2870" i="1" s="1"/>
  <c r="F2856" i="1"/>
  <c r="F2857" i="1" s="1"/>
  <c r="F2853" i="1"/>
  <c r="F2854" i="1" s="1"/>
  <c r="F2840" i="1"/>
  <c r="F2841" i="1" s="1"/>
  <c r="F2837" i="1"/>
  <c r="F2836" i="1"/>
  <c r="F2835" i="1"/>
  <c r="F2834" i="1"/>
  <c r="F2833" i="1"/>
  <c r="F2832" i="1"/>
  <c r="F2831" i="1"/>
  <c r="F2830" i="1"/>
  <c r="F2829" i="1"/>
  <c r="F2828" i="1"/>
  <c r="F2825" i="1"/>
  <c r="F2826" i="1" s="1"/>
  <c r="F2812" i="1"/>
  <c r="F2813" i="1" s="1"/>
  <c r="F2809" i="1"/>
  <c r="F2808" i="1"/>
  <c r="F2807" i="1"/>
  <c r="F2806" i="1"/>
  <c r="F2805" i="1"/>
  <c r="F2804" i="1"/>
  <c r="F2803" i="1"/>
  <c r="F2802" i="1"/>
  <c r="F2801" i="1"/>
  <c r="F2800" i="1"/>
  <c r="F2797" i="1"/>
  <c r="F2798" i="1" s="1"/>
  <c r="F2779" i="1"/>
  <c r="F2778" i="1"/>
  <c r="F2777" i="1"/>
  <c r="F2776" i="1"/>
  <c r="F2775" i="1"/>
  <c r="F2784" i="1"/>
  <c r="F2785" i="1" s="1"/>
  <c r="F2781" i="1"/>
  <c r="F2780" i="1"/>
  <c r="F2774" i="1"/>
  <c r="F2773" i="1"/>
  <c r="F2772" i="1"/>
  <c r="F2769" i="1"/>
  <c r="F2770" i="1" s="1"/>
  <c r="F2754" i="1"/>
  <c r="F2753" i="1"/>
  <c r="F2750" i="1"/>
  <c r="F2749" i="1"/>
  <c r="F2748" i="1"/>
  <c r="F2745" i="1"/>
  <c r="F2746" i="1" s="1"/>
  <c r="F2733" i="1"/>
  <c r="F2732" i="1"/>
  <c r="F2731" i="1"/>
  <c r="F2728" i="1"/>
  <c r="F2727" i="1"/>
  <c r="F2726" i="1"/>
  <c r="F2725" i="1"/>
  <c r="F2724" i="1"/>
  <c r="F2721" i="1"/>
  <c r="F2722" i="1" s="1"/>
  <c r="F2709" i="1"/>
  <c r="F2708" i="1"/>
  <c r="F2705" i="1"/>
  <c r="F2706" i="1" s="1"/>
  <c r="F2702" i="1"/>
  <c r="F2703" i="1" s="1"/>
  <c r="F2665" i="1"/>
  <c r="F2664" i="1"/>
  <c r="F2669" i="1"/>
  <c r="F2668" i="1"/>
  <c r="F2663" i="1"/>
  <c r="F2662" i="1"/>
  <c r="F2661" i="1"/>
  <c r="F2658" i="1"/>
  <c r="F2659" i="1" s="1"/>
  <c r="F2645" i="1"/>
  <c r="F2644" i="1"/>
  <c r="F2643" i="1"/>
  <c r="F2642" i="1"/>
  <c r="F2639" i="1"/>
  <c r="F2638" i="1"/>
  <c r="F2637" i="1"/>
  <c r="F2636" i="1"/>
  <c r="F2635" i="1"/>
  <c r="F2634" i="1"/>
  <c r="F2633" i="1"/>
  <c r="F2632" i="1"/>
  <c r="F2631" i="1"/>
  <c r="F2628" i="1"/>
  <c r="F2629" i="1" s="1"/>
  <c r="F2615" i="1"/>
  <c r="F2614" i="1"/>
  <c r="F2613" i="1"/>
  <c r="F2612" i="1"/>
  <c r="F2609" i="1"/>
  <c r="F2608" i="1"/>
  <c r="F2607" i="1"/>
  <c r="F2606" i="1"/>
  <c r="F2605" i="1"/>
  <c r="F2604" i="1"/>
  <c r="F2603" i="1"/>
  <c r="F2602" i="1"/>
  <c r="F2601" i="1"/>
  <c r="F2598" i="1"/>
  <c r="F2599" i="1" s="1"/>
  <c r="F2578" i="1"/>
  <c r="F2577" i="1"/>
  <c r="F2576" i="1"/>
  <c r="F2575" i="1"/>
  <c r="F2584" i="1"/>
  <c r="F2583" i="1"/>
  <c r="F2582" i="1"/>
  <c r="F2585" i="1"/>
  <c r="F2579" i="1"/>
  <c r="F2574" i="1"/>
  <c r="F2573" i="1"/>
  <c r="F2572" i="1"/>
  <c r="F2571" i="1"/>
  <c r="F2568" i="1"/>
  <c r="F2569" i="1" s="1"/>
  <c r="F2555" i="1"/>
  <c r="F2556" i="1" s="1"/>
  <c r="F2552" i="1"/>
  <c r="F2551" i="1"/>
  <c r="F2550" i="1"/>
  <c r="F2549" i="1"/>
  <c r="F2548" i="1"/>
  <c r="F2545" i="1"/>
  <c r="F2546" i="1" s="1"/>
  <c r="F2532" i="1"/>
  <c r="F2533" i="1" s="1"/>
  <c r="F2529" i="1"/>
  <c r="F2528" i="1"/>
  <c r="F2527" i="1"/>
  <c r="F2526" i="1"/>
  <c r="F2525" i="1"/>
  <c r="F2522" i="1"/>
  <c r="F2523" i="1" s="1"/>
  <c r="F2509" i="1"/>
  <c r="F2508" i="1"/>
  <c r="F2505" i="1"/>
  <c r="F2504" i="1"/>
  <c r="F2503" i="1"/>
  <c r="F2502" i="1"/>
  <c r="F2499" i="1"/>
  <c r="F2500" i="1" s="1"/>
  <c r="F2485" i="1"/>
  <c r="F2486" i="1"/>
  <c r="F2484" i="1"/>
  <c r="F2481" i="1"/>
  <c r="F2482" i="1" s="1"/>
  <c r="F2469" i="1"/>
  <c r="F2468" i="1"/>
  <c r="F2465" i="1"/>
  <c r="F2464" i="1"/>
  <c r="F2463" i="1"/>
  <c r="F2462" i="1"/>
  <c r="F2461" i="1"/>
  <c r="F2460" i="1"/>
  <c r="F2457" i="1"/>
  <c r="F2458" i="1" s="1"/>
  <c r="F2444" i="1"/>
  <c r="F2443" i="1"/>
  <c r="F2440" i="1"/>
  <c r="F2439" i="1"/>
  <c r="F2438" i="1"/>
  <c r="F2437" i="1"/>
  <c r="F2436" i="1"/>
  <c r="F2435" i="1"/>
  <c r="F2432" i="1"/>
  <c r="F2433" i="1" s="1"/>
  <c r="F2419" i="1"/>
  <c r="F2418" i="1"/>
  <c r="F2415" i="1"/>
  <c r="F2414" i="1"/>
  <c r="F2413" i="1"/>
  <c r="F2412" i="1"/>
  <c r="F2411" i="1"/>
  <c r="F2410" i="1"/>
  <c r="F2407" i="1"/>
  <c r="F2408" i="1" s="1"/>
  <c r="F2394" i="1"/>
  <c r="F2393" i="1"/>
  <c r="F2390" i="1"/>
  <c r="F2389" i="1"/>
  <c r="F2388" i="1"/>
  <c r="F2387" i="1"/>
  <c r="F2386" i="1"/>
  <c r="F2385" i="1"/>
  <c r="F2382" i="1"/>
  <c r="F2383" i="1" s="1"/>
  <c r="F2369" i="1"/>
  <c r="F2368" i="1"/>
  <c r="F2365" i="1"/>
  <c r="F2364" i="1"/>
  <c r="F2363" i="1"/>
  <c r="F2362" i="1"/>
  <c r="F2361" i="1"/>
  <c r="F2360" i="1"/>
  <c r="F2357" i="1"/>
  <c r="F2358" i="1" s="1"/>
  <c r="F2336" i="1"/>
  <c r="F2337" i="1"/>
  <c r="F2343" i="1"/>
  <c r="F2342" i="1"/>
  <c r="F2341" i="1"/>
  <c r="F2344" i="1"/>
  <c r="F2340" i="1"/>
  <c r="F2335" i="1"/>
  <c r="F2334" i="1"/>
  <c r="F2333" i="1"/>
  <c r="F2332" i="1"/>
  <c r="F2331" i="1"/>
  <c r="F2328" i="1"/>
  <c r="F2329" i="1" s="1"/>
  <c r="F2316" i="1"/>
  <c r="F2315" i="1"/>
  <c r="F2312" i="1"/>
  <c r="F2311" i="1"/>
  <c r="F2310" i="1"/>
  <c r="F2309" i="1"/>
  <c r="F2308" i="1"/>
  <c r="F2307" i="1"/>
  <c r="F2304" i="1"/>
  <c r="F2305" i="1" s="1"/>
  <c r="F2292" i="1"/>
  <c r="F2291" i="1"/>
  <c r="F2288" i="1"/>
  <c r="F2287" i="1"/>
  <c r="F2286" i="1"/>
  <c r="F2285" i="1"/>
  <c r="F2284" i="1"/>
  <c r="F2283" i="1"/>
  <c r="F2282" i="1"/>
  <c r="F2279" i="1"/>
  <c r="F2280" i="1" s="1"/>
  <c r="F2266" i="1"/>
  <c r="F2265" i="1"/>
  <c r="F2262" i="1"/>
  <c r="F2261" i="1"/>
  <c r="F2260" i="1"/>
  <c r="F2259" i="1"/>
  <c r="F2258" i="1"/>
  <c r="F2257" i="1"/>
  <c r="F2256" i="1"/>
  <c r="F2253" i="1"/>
  <c r="F2254" i="1" s="1"/>
  <c r="F2240" i="1"/>
  <c r="F2239" i="1"/>
  <c r="F2236" i="1"/>
  <c r="F2235" i="1"/>
  <c r="F2234" i="1"/>
  <c r="F2233" i="1"/>
  <c r="F2232" i="1"/>
  <c r="F2231" i="1"/>
  <c r="F2230" i="1"/>
  <c r="F2227" i="1"/>
  <c r="F2228" i="1" s="1"/>
  <c r="F2210" i="1"/>
  <c r="F2209" i="1"/>
  <c r="F2214" i="1"/>
  <c r="F2213" i="1"/>
  <c r="F2208" i="1"/>
  <c r="F2207" i="1"/>
  <c r="F2206" i="1"/>
  <c r="F2205" i="1"/>
  <c r="F2204" i="1"/>
  <c r="F2201" i="1"/>
  <c r="F2202" i="1" s="1"/>
  <c r="F2188" i="1"/>
  <c r="F2187" i="1"/>
  <c r="F2184" i="1"/>
  <c r="F2183" i="1"/>
  <c r="F2182" i="1"/>
  <c r="F2181" i="1"/>
  <c r="F2180" i="1"/>
  <c r="F2179" i="1"/>
  <c r="F2176" i="1"/>
  <c r="F2177" i="1" s="1"/>
  <c r="F2163" i="1"/>
  <c r="F2162" i="1"/>
  <c r="F2159" i="1"/>
  <c r="F2158" i="1"/>
  <c r="F2157" i="1"/>
  <c r="F2156" i="1"/>
  <c r="F2155" i="1"/>
  <c r="F2154" i="1"/>
  <c r="F2151" i="1"/>
  <c r="F2152" i="1" s="1"/>
  <c r="F2138" i="1"/>
  <c r="F2137" i="1"/>
  <c r="F2134" i="1"/>
  <c r="F2133" i="1"/>
  <c r="F2132" i="1"/>
  <c r="F2131" i="1"/>
  <c r="F2130" i="1"/>
  <c r="F2129" i="1"/>
  <c r="F2126" i="1"/>
  <c r="F2127" i="1" s="1"/>
  <c r="F2113" i="1"/>
  <c r="F2112" i="1"/>
  <c r="F2109" i="1"/>
  <c r="F2108" i="1"/>
  <c r="F2107" i="1"/>
  <c r="F2106" i="1"/>
  <c r="F2105" i="1"/>
  <c r="F2104" i="1"/>
  <c r="F2101" i="1"/>
  <c r="F2102" i="1" s="1"/>
  <c r="F3010" i="1" l="1"/>
  <c r="F3011" i="1" s="1"/>
  <c r="F3607" i="1"/>
  <c r="F3611" i="1" s="1"/>
  <c r="F3581" i="1"/>
  <c r="F3554" i="1"/>
  <c r="F3558" i="1" s="1"/>
  <c r="F3184" i="1"/>
  <c r="F3185" i="1" s="1"/>
  <c r="F3416" i="1"/>
  <c r="F3417" i="1" s="1"/>
  <c r="F3126" i="1"/>
  <c r="F3127" i="1" s="1"/>
  <c r="F3039" i="1"/>
  <c r="F3040" i="1" s="1"/>
  <c r="F2981" i="1"/>
  <c r="F2982" i="1" s="1"/>
  <c r="F3527" i="1"/>
  <c r="F3531" i="1" s="1"/>
  <c r="F3532" i="1" s="1"/>
  <c r="F3585" i="1"/>
  <c r="F3068" i="1"/>
  <c r="F3069" i="1" s="1"/>
  <c r="F3387" i="1"/>
  <c r="F3388" i="1" s="1"/>
  <c r="F3445" i="1"/>
  <c r="F3446" i="1" s="1"/>
  <c r="F3474" i="1"/>
  <c r="F3475" i="1" s="1"/>
  <c r="F3242" i="1"/>
  <c r="F3243" i="1" s="1"/>
  <c r="F3300" i="1"/>
  <c r="F3301" i="1" s="1"/>
  <c r="F3358" i="1"/>
  <c r="F3359" i="1" s="1"/>
  <c r="F3097" i="1"/>
  <c r="F3098" i="1" s="1"/>
  <c r="F3155" i="1"/>
  <c r="F3156" i="1" s="1"/>
  <c r="F3213" i="1"/>
  <c r="F3214" i="1" s="1"/>
  <c r="F3271" i="1"/>
  <c r="F3272" i="1" s="1"/>
  <c r="F3329" i="1"/>
  <c r="F3330" i="1" s="1"/>
  <c r="F3500" i="1"/>
  <c r="F3504" i="1" s="1"/>
  <c r="F2952" i="1"/>
  <c r="F2953" i="1" s="1"/>
  <c r="F2922" i="1"/>
  <c r="F2906" i="1"/>
  <c r="F2890" i="1"/>
  <c r="F2874" i="1"/>
  <c r="F2838" i="1"/>
  <c r="F2842" i="1" s="1"/>
  <c r="F2810" i="1"/>
  <c r="F2814" i="1" s="1"/>
  <c r="F2858" i="1"/>
  <c r="F2782" i="1"/>
  <c r="F2786" i="1" s="1"/>
  <c r="F2755" i="1"/>
  <c r="F2751" i="1"/>
  <c r="F2139" i="1"/>
  <c r="F2267" i="1"/>
  <c r="F2445" i="1"/>
  <c r="F2510" i="1"/>
  <c r="F2710" i="1"/>
  <c r="F2711" i="1" s="1"/>
  <c r="F2729" i="1"/>
  <c r="F2734" i="1"/>
  <c r="F2670" i="1"/>
  <c r="F2640" i="1"/>
  <c r="F2646" i="1"/>
  <c r="F2586" i="1"/>
  <c r="F2580" i="1"/>
  <c r="F2610" i="1"/>
  <c r="F2616" i="1"/>
  <c r="F2666" i="1"/>
  <c r="F2553" i="1"/>
  <c r="F2557" i="1" s="1"/>
  <c r="F2530" i="1"/>
  <c r="F2534" i="1" s="1"/>
  <c r="F2416" i="1"/>
  <c r="F2164" i="1"/>
  <c r="F2370" i="1"/>
  <c r="F2263" i="1"/>
  <c r="F2189" i="1"/>
  <c r="F2215" i="1"/>
  <c r="F2241" i="1"/>
  <c r="F2470" i="1"/>
  <c r="F2506" i="1"/>
  <c r="F2487" i="1"/>
  <c r="F2488" i="1" s="1"/>
  <c r="F2391" i="1"/>
  <c r="F2420" i="1"/>
  <c r="F2185" i="1"/>
  <c r="F2366" i="1"/>
  <c r="F2441" i="1"/>
  <c r="F2466" i="1"/>
  <c r="F2114" i="1"/>
  <c r="F2160" i="1"/>
  <c r="F2317" i="1"/>
  <c r="F2395" i="1"/>
  <c r="F2345" i="1"/>
  <c r="F2338" i="1"/>
  <c r="F2211" i="1"/>
  <c r="F2237" i="1"/>
  <c r="F2289" i="1"/>
  <c r="F2110" i="1"/>
  <c r="F2313" i="1"/>
  <c r="F2135" i="1"/>
  <c r="F2293" i="1"/>
  <c r="F2471" i="1" l="1"/>
  <c r="F2472" i="1" s="1"/>
  <c r="F2190" i="1"/>
  <c r="F2191" i="1" s="1"/>
  <c r="F2165" i="1"/>
  <c r="F2166" i="1" s="1"/>
  <c r="F3612" i="1"/>
  <c r="F3586" i="1"/>
  <c r="F3587" i="1" s="1"/>
  <c r="F3559" i="1"/>
  <c r="F3533" i="1"/>
  <c r="F2756" i="1"/>
  <c r="F2757" i="1" s="1"/>
  <c r="F3505" i="1"/>
  <c r="F3506" i="1" s="1"/>
  <c r="F3476" i="1"/>
  <c r="F3477" i="1" s="1"/>
  <c r="F3447" i="1"/>
  <c r="F3418" i="1"/>
  <c r="F3419" i="1" s="1"/>
  <c r="F3389" i="1"/>
  <c r="F3360" i="1"/>
  <c r="F3361" i="1" s="1"/>
  <c r="F3331" i="1"/>
  <c r="F3302" i="1"/>
  <c r="F3303" i="1" s="1"/>
  <c r="F3273" i="1"/>
  <c r="F3274" i="1" s="1"/>
  <c r="F3244" i="1"/>
  <c r="F3215" i="1"/>
  <c r="F3216" i="1" s="1"/>
  <c r="F3186" i="1"/>
  <c r="F3157" i="1"/>
  <c r="F3158" i="1" s="1"/>
  <c r="F3128" i="1"/>
  <c r="F3099" i="1"/>
  <c r="F3070" i="1"/>
  <c r="F3041" i="1"/>
  <c r="F3042" i="1" s="1"/>
  <c r="F3012" i="1"/>
  <c r="F3013" i="1" s="1"/>
  <c r="F2983" i="1"/>
  <c r="F2984" i="1" s="1"/>
  <c r="F2954" i="1"/>
  <c r="F2955" i="1" s="1"/>
  <c r="F2923" i="1"/>
  <c r="F2924" i="1" s="1"/>
  <c r="F2907" i="1"/>
  <c r="F2908" i="1" s="1"/>
  <c r="F2891" i="1"/>
  <c r="F2892" i="1" s="1"/>
  <c r="F2875" i="1"/>
  <c r="F2876" i="1" s="1"/>
  <c r="F2859" i="1"/>
  <c r="F2843" i="1"/>
  <c r="F2815" i="1"/>
  <c r="F2816" i="1" s="1"/>
  <c r="F2787" i="1"/>
  <c r="F2446" i="1"/>
  <c r="F2447" i="1" s="1"/>
  <c r="F2448" i="1" s="1"/>
  <c r="F2449" i="1" s="1"/>
  <c r="F2450" i="1" s="1"/>
  <c r="F2140" i="1"/>
  <c r="F2141" i="1" s="1"/>
  <c r="F2735" i="1"/>
  <c r="F2736" i="1" s="1"/>
  <c r="F2647" i="1"/>
  <c r="F2648" i="1" s="1"/>
  <c r="F2511" i="1"/>
  <c r="F2512" i="1" s="1"/>
  <c r="F2617" i="1"/>
  <c r="F2618" i="1" s="1"/>
  <c r="F2268" i="1"/>
  <c r="F2269" i="1" s="1"/>
  <c r="F2270" i="1" s="1"/>
  <c r="F2671" i="1"/>
  <c r="F2672" i="1" s="1"/>
  <c r="F2712" i="1"/>
  <c r="F2587" i="1"/>
  <c r="F2588" i="1" s="1"/>
  <c r="F2589" i="1" s="1"/>
  <c r="F2558" i="1"/>
  <c r="F2294" i="1"/>
  <c r="F2295" i="1" s="1"/>
  <c r="F2421" i="1"/>
  <c r="F2422" i="1" s="1"/>
  <c r="F2115" i="1"/>
  <c r="F2116" i="1" s="1"/>
  <c r="F2535" i="1"/>
  <c r="F2371" i="1"/>
  <c r="F2372" i="1" s="1"/>
  <c r="F2242" i="1"/>
  <c r="F2243" i="1" s="1"/>
  <c r="F2244" i="1" s="1"/>
  <c r="F2216" i="1"/>
  <c r="F2217" i="1" s="1"/>
  <c r="F2218" i="1" s="1"/>
  <c r="F2219" i="1" s="1"/>
  <c r="F2220" i="1" s="1"/>
  <c r="F2396" i="1"/>
  <c r="F2397" i="1" s="1"/>
  <c r="F2489" i="1"/>
  <c r="F2318" i="1"/>
  <c r="F2319" i="1" s="1"/>
  <c r="F2346" i="1"/>
  <c r="F2347" i="1" s="1"/>
  <c r="F3613" i="1" l="1"/>
  <c r="F3588" i="1"/>
  <c r="F3589" i="1" s="1"/>
  <c r="F3560" i="1"/>
  <c r="F3534" i="1"/>
  <c r="F3535" i="1" s="1"/>
  <c r="F3507" i="1"/>
  <c r="F3508" i="1" s="1"/>
  <c r="G3505" i="1" s="1"/>
  <c r="F3478" i="1"/>
  <c r="F3479" i="1" s="1"/>
  <c r="G3476" i="1" s="1"/>
  <c r="F3448" i="1"/>
  <c r="F3420" i="1"/>
  <c r="F3390" i="1"/>
  <c r="F3362" i="1"/>
  <c r="F3332" i="1"/>
  <c r="F3304" i="1"/>
  <c r="F3305" i="1" s="1"/>
  <c r="F3275" i="1"/>
  <c r="F3276" i="1" s="1"/>
  <c r="F3245" i="1"/>
  <c r="F3217" i="1"/>
  <c r="F3187" i="1"/>
  <c r="F3159" i="1"/>
  <c r="F3160" i="1" s="1"/>
  <c r="F3129" i="1"/>
  <c r="F3100" i="1"/>
  <c r="F3071" i="1"/>
  <c r="F3043" i="1"/>
  <c r="F3044" i="1" s="1"/>
  <c r="F3014" i="1"/>
  <c r="F3015" i="1" s="1"/>
  <c r="F2985" i="1"/>
  <c r="F2986" i="1" s="1"/>
  <c r="F2956" i="1"/>
  <c r="F2957" i="1" s="1"/>
  <c r="F2925" i="1"/>
  <c r="F2926" i="1" s="1"/>
  <c r="F2909" i="1"/>
  <c r="F2910" i="1" s="1"/>
  <c r="F2893" i="1"/>
  <c r="F2894" i="1" s="1"/>
  <c r="F2877" i="1"/>
  <c r="F2878" i="1" s="1"/>
  <c r="F2860" i="1"/>
  <c r="F2844" i="1"/>
  <c r="F2817" i="1"/>
  <c r="F2818" i="1" s="1"/>
  <c r="F2788" i="1"/>
  <c r="F2513" i="1"/>
  <c r="F2514" i="1" s="1"/>
  <c r="F2758" i="1"/>
  <c r="F2737" i="1"/>
  <c r="F2713" i="1"/>
  <c r="F2373" i="1"/>
  <c r="F2374" i="1" s="1"/>
  <c r="F2673" i="1"/>
  <c r="F2649" i="1"/>
  <c r="F2619" i="1"/>
  <c r="F2590" i="1"/>
  <c r="F2559" i="1"/>
  <c r="F2536" i="1"/>
  <c r="F2490" i="1"/>
  <c r="F2473" i="1"/>
  <c r="G2445" i="1"/>
  <c r="G2441" i="1"/>
  <c r="G2433" i="1"/>
  <c r="G2449" i="1"/>
  <c r="G2447" i="1"/>
  <c r="F2423" i="1"/>
  <c r="F2398" i="1"/>
  <c r="F2348" i="1"/>
  <c r="F2349" i="1" s="1"/>
  <c r="F2320" i="1"/>
  <c r="F2296" i="1"/>
  <c r="F2271" i="1"/>
  <c r="F2272" i="1" s="1"/>
  <c r="G2269" i="1" s="1"/>
  <c r="F2245" i="1"/>
  <c r="F2246" i="1" s="1"/>
  <c r="G2243" i="1" s="1"/>
  <c r="G2215" i="1"/>
  <c r="G2211" i="1"/>
  <c r="G2202" i="1"/>
  <c r="G2219" i="1"/>
  <c r="G2217" i="1"/>
  <c r="F2192" i="1"/>
  <c r="F2167" i="1"/>
  <c r="F2142" i="1"/>
  <c r="F2117" i="1"/>
  <c r="F2515" i="1" l="1"/>
  <c r="G2506" i="1" s="1"/>
  <c r="F3614" i="1"/>
  <c r="G3588" i="1"/>
  <c r="G3570" i="1"/>
  <c r="G3581" i="1"/>
  <c r="G3584" i="1"/>
  <c r="G3586" i="1"/>
  <c r="F3561" i="1"/>
  <c r="G3534" i="1"/>
  <c r="G3527" i="1"/>
  <c r="G3516" i="1"/>
  <c r="G3530" i="1"/>
  <c r="G3532" i="1"/>
  <c r="G3500" i="1"/>
  <c r="G3489" i="1"/>
  <c r="G3503" i="1"/>
  <c r="G3507" i="1"/>
  <c r="G3474" i="1"/>
  <c r="G3458" i="1"/>
  <c r="G3478" i="1"/>
  <c r="F3449" i="1"/>
  <c r="F3450" i="1" s="1"/>
  <c r="F3421" i="1"/>
  <c r="F3391" i="1"/>
  <c r="F3363" i="1"/>
  <c r="G3362" i="1" s="1"/>
  <c r="F3333" i="1"/>
  <c r="G3284" i="1"/>
  <c r="G3300" i="1"/>
  <c r="G3304" i="1"/>
  <c r="G3302" i="1"/>
  <c r="G3255" i="1"/>
  <c r="G3271" i="1"/>
  <c r="G3275" i="1"/>
  <c r="G3273" i="1"/>
  <c r="F3246" i="1"/>
  <c r="F3218" i="1"/>
  <c r="F3188" i="1"/>
  <c r="G3139" i="1"/>
  <c r="G3155" i="1"/>
  <c r="G3159" i="1"/>
  <c r="G3157" i="1"/>
  <c r="F3130" i="1"/>
  <c r="F3131" i="1" s="1"/>
  <c r="F3101" i="1"/>
  <c r="F3072" i="1"/>
  <c r="G3039" i="1"/>
  <c r="G3023" i="1"/>
  <c r="G3043" i="1"/>
  <c r="G3041" i="1"/>
  <c r="G3010" i="1"/>
  <c r="G2994" i="1"/>
  <c r="G3014" i="1"/>
  <c r="G3012" i="1"/>
  <c r="G2965" i="1"/>
  <c r="G2981" i="1"/>
  <c r="G2985" i="1"/>
  <c r="G2983" i="1"/>
  <c r="G2952" i="1"/>
  <c r="G2936" i="1"/>
  <c r="G2956" i="1"/>
  <c r="G2954" i="1"/>
  <c r="G2918" i="1"/>
  <c r="G2921" i="1"/>
  <c r="G2925" i="1"/>
  <c r="G2923" i="1"/>
  <c r="G2909" i="1"/>
  <c r="G2902" i="1"/>
  <c r="G2905" i="1"/>
  <c r="G2907" i="1"/>
  <c r="G2886" i="1"/>
  <c r="G2889" i="1"/>
  <c r="G2893" i="1"/>
  <c r="G2891" i="1"/>
  <c r="G2870" i="1"/>
  <c r="G2873" i="1"/>
  <c r="G2877" i="1"/>
  <c r="G2875" i="1"/>
  <c r="F2861" i="1"/>
  <c r="F2845" i="1"/>
  <c r="G2813" i="1"/>
  <c r="G2810" i="1"/>
  <c r="G2798" i="1"/>
  <c r="G2817" i="1"/>
  <c r="G2815" i="1"/>
  <c r="F2789" i="1"/>
  <c r="F2759" i="1"/>
  <c r="F2375" i="1"/>
  <c r="G2366" i="1" s="1"/>
  <c r="F2738" i="1"/>
  <c r="F2714" i="1"/>
  <c r="F2715" i="1" s="1"/>
  <c r="F2674" i="1"/>
  <c r="F2650" i="1"/>
  <c r="F2620" i="1"/>
  <c r="F2591" i="1"/>
  <c r="F2560" i="1"/>
  <c r="F2537" i="1"/>
  <c r="F2491" i="1"/>
  <c r="F2474" i="1"/>
  <c r="G2450" i="1"/>
  <c r="F2424" i="1"/>
  <c r="F2425" i="1" s="1"/>
  <c r="F2399" i="1"/>
  <c r="F2350" i="1"/>
  <c r="G2345" i="1" s="1"/>
  <c r="F2321" i="1"/>
  <c r="F2297" i="1"/>
  <c r="F2298" i="1" s="1"/>
  <c r="G2254" i="1"/>
  <c r="G2263" i="1"/>
  <c r="G2267" i="1"/>
  <c r="G2271" i="1"/>
  <c r="G2228" i="1"/>
  <c r="G2237" i="1"/>
  <c r="G2241" i="1"/>
  <c r="G2245" i="1"/>
  <c r="G2220" i="1"/>
  <c r="F2193" i="1"/>
  <c r="F2168" i="1"/>
  <c r="F2143" i="1"/>
  <c r="F2118" i="1"/>
  <c r="G2500" i="1" l="1"/>
  <c r="G2510" i="1"/>
  <c r="G2512" i="1"/>
  <c r="G2514" i="1"/>
  <c r="F3615" i="1"/>
  <c r="G3589" i="1"/>
  <c r="F3562" i="1"/>
  <c r="G3535" i="1"/>
  <c r="G3479" i="1"/>
  <c r="G3508" i="1"/>
  <c r="G3445" i="1"/>
  <c r="G3429" i="1"/>
  <c r="G3447" i="1"/>
  <c r="G3449" i="1"/>
  <c r="G3400" i="1"/>
  <c r="G3416" i="1"/>
  <c r="G3418" i="1"/>
  <c r="G3420" i="1"/>
  <c r="F3392" i="1"/>
  <c r="G3342" i="1"/>
  <c r="G3358" i="1"/>
  <c r="G3360" i="1"/>
  <c r="F3334" i="1"/>
  <c r="G3305" i="1"/>
  <c r="G3276" i="1"/>
  <c r="F3247" i="1"/>
  <c r="G3197" i="1"/>
  <c r="G3213" i="1"/>
  <c r="G3215" i="1"/>
  <c r="G3217" i="1"/>
  <c r="F3189" i="1"/>
  <c r="G3160" i="1"/>
  <c r="G3130" i="1"/>
  <c r="G3110" i="1"/>
  <c r="G3126" i="1"/>
  <c r="G3128" i="1"/>
  <c r="F3102" i="1"/>
  <c r="F3073" i="1"/>
  <c r="G3044" i="1"/>
  <c r="G3015" i="1"/>
  <c r="G2986" i="1"/>
  <c r="G2957" i="1"/>
  <c r="G2926" i="1"/>
  <c r="G2910" i="1"/>
  <c r="G2894" i="1"/>
  <c r="G2878" i="1"/>
  <c r="F2862" i="1"/>
  <c r="F2846" i="1"/>
  <c r="G2818" i="1"/>
  <c r="F2790" i="1"/>
  <c r="G2370" i="1"/>
  <c r="G2372" i="1"/>
  <c r="G2374" i="1"/>
  <c r="F2760" i="1"/>
  <c r="G2759" i="1" s="1"/>
  <c r="G2358" i="1"/>
  <c r="F2739" i="1"/>
  <c r="G2714" i="1"/>
  <c r="G2703" i="1"/>
  <c r="G2706" i="1"/>
  <c r="G2710" i="1"/>
  <c r="G2712" i="1"/>
  <c r="F2675" i="1"/>
  <c r="F2651" i="1"/>
  <c r="F2621" i="1"/>
  <c r="G2586" i="1"/>
  <c r="G2569" i="1"/>
  <c r="G2580" i="1"/>
  <c r="G2588" i="1"/>
  <c r="G2590" i="1"/>
  <c r="F2561" i="1"/>
  <c r="F2538" i="1"/>
  <c r="F2492" i="1"/>
  <c r="F2475" i="1"/>
  <c r="G2424" i="1"/>
  <c r="G2416" i="1"/>
  <c r="G2408" i="1"/>
  <c r="G2420" i="1"/>
  <c r="G2422" i="1"/>
  <c r="F2400" i="1"/>
  <c r="G2347" i="1"/>
  <c r="G2338" i="1"/>
  <c r="G2329" i="1"/>
  <c r="G2349" i="1"/>
  <c r="F2322" i="1"/>
  <c r="G2297" i="1"/>
  <c r="G2280" i="1"/>
  <c r="G2289" i="1"/>
  <c r="G2293" i="1"/>
  <c r="G2295" i="1"/>
  <c r="G2272" i="1"/>
  <c r="G2246" i="1"/>
  <c r="F2194" i="1"/>
  <c r="F2169" i="1"/>
  <c r="F2144" i="1"/>
  <c r="F2119" i="1"/>
  <c r="G2515" i="1" l="1"/>
  <c r="G3596" i="1"/>
  <c r="G3607" i="1"/>
  <c r="G3610" i="1"/>
  <c r="G3612" i="1"/>
  <c r="G3614" i="1"/>
  <c r="G3557" i="1"/>
  <c r="G3543" i="1"/>
  <c r="G3554" i="1"/>
  <c r="G3559" i="1"/>
  <c r="G3561" i="1"/>
  <c r="G3450" i="1"/>
  <c r="G3421" i="1"/>
  <c r="G3371" i="1"/>
  <c r="G3387" i="1"/>
  <c r="G3389" i="1"/>
  <c r="G3391" i="1"/>
  <c r="G3363" i="1"/>
  <c r="G3313" i="1"/>
  <c r="G3329" i="1"/>
  <c r="G3331" i="1"/>
  <c r="G3333" i="1"/>
  <c r="G3226" i="1"/>
  <c r="G3242" i="1"/>
  <c r="G3244" i="1"/>
  <c r="G3246" i="1"/>
  <c r="G3218" i="1"/>
  <c r="G3184" i="1"/>
  <c r="G3168" i="1"/>
  <c r="G3186" i="1"/>
  <c r="G3188" i="1"/>
  <c r="G3131" i="1"/>
  <c r="G3081" i="1"/>
  <c r="G3097" i="1"/>
  <c r="G3099" i="1"/>
  <c r="G3101" i="1"/>
  <c r="G3052" i="1"/>
  <c r="G3068" i="1"/>
  <c r="G3070" i="1"/>
  <c r="G3072" i="1"/>
  <c r="G2854" i="1"/>
  <c r="G2857" i="1"/>
  <c r="G2859" i="1"/>
  <c r="G2861" i="1"/>
  <c r="G2826" i="1"/>
  <c r="G2838" i="1"/>
  <c r="G2841" i="1"/>
  <c r="G2843" i="1"/>
  <c r="G2845" i="1"/>
  <c r="G2770" i="1"/>
  <c r="G2782" i="1"/>
  <c r="G2785" i="1"/>
  <c r="G2787" i="1"/>
  <c r="G2789" i="1"/>
  <c r="G2375" i="1"/>
  <c r="G2746" i="1"/>
  <c r="G2751" i="1"/>
  <c r="G2755" i="1"/>
  <c r="G2757" i="1"/>
  <c r="G2729" i="1"/>
  <c r="G2734" i="1"/>
  <c r="G2722" i="1"/>
  <c r="G2736" i="1"/>
  <c r="G2738" i="1"/>
  <c r="G2715" i="1"/>
  <c r="G2666" i="1"/>
  <c r="G2670" i="1"/>
  <c r="G2659" i="1"/>
  <c r="G2672" i="1"/>
  <c r="G2674" i="1"/>
  <c r="G2646" i="1"/>
  <c r="G2629" i="1"/>
  <c r="G2640" i="1"/>
  <c r="G2648" i="1"/>
  <c r="G2650" i="1"/>
  <c r="G2610" i="1"/>
  <c r="G2616" i="1"/>
  <c r="G2599" i="1"/>
  <c r="G2618" i="1"/>
  <c r="G2620" i="1"/>
  <c r="G2591" i="1"/>
  <c r="G2546" i="1"/>
  <c r="G2553" i="1"/>
  <c r="G2556" i="1"/>
  <c r="G2558" i="1"/>
  <c r="G2560" i="1"/>
  <c r="G2530" i="1"/>
  <c r="G2533" i="1"/>
  <c r="G2523" i="1"/>
  <c r="G2535" i="1"/>
  <c r="G2537" i="1"/>
  <c r="G2482" i="1"/>
  <c r="G2487" i="1"/>
  <c r="G2489" i="1"/>
  <c r="G2491" i="1"/>
  <c r="G2466" i="1"/>
  <c r="G2470" i="1"/>
  <c r="G2458" i="1"/>
  <c r="G2472" i="1"/>
  <c r="G2474" i="1"/>
  <c r="G2425" i="1"/>
  <c r="G2395" i="1"/>
  <c r="G2383" i="1"/>
  <c r="G2391" i="1"/>
  <c r="G2397" i="1"/>
  <c r="G2399" i="1"/>
  <c r="G2350" i="1"/>
  <c r="G2313" i="1"/>
  <c r="G2317" i="1"/>
  <c r="G2305" i="1"/>
  <c r="G2319" i="1"/>
  <c r="G2321" i="1"/>
  <c r="G2298" i="1"/>
  <c r="G2185" i="1"/>
  <c r="G2189" i="1"/>
  <c r="G2177" i="1"/>
  <c r="G2191" i="1"/>
  <c r="G2193" i="1"/>
  <c r="G2160" i="1"/>
  <c r="G2164" i="1"/>
  <c r="G2152" i="1"/>
  <c r="G2166" i="1"/>
  <c r="G2168" i="1"/>
  <c r="G2135" i="1"/>
  <c r="G2139" i="1"/>
  <c r="G2127" i="1"/>
  <c r="G2141" i="1"/>
  <c r="G2143" i="1"/>
  <c r="G2110" i="1"/>
  <c r="G2114" i="1"/>
  <c r="G2102" i="1"/>
  <c r="G2116" i="1"/>
  <c r="G2118" i="1"/>
  <c r="G3615" i="1" l="1"/>
  <c r="G3562" i="1"/>
  <c r="G3392" i="1"/>
  <c r="G3334" i="1"/>
  <c r="G3247" i="1"/>
  <c r="G3189" i="1"/>
  <c r="G3102" i="1"/>
  <c r="G3073" i="1"/>
  <c r="G2862" i="1"/>
  <c r="G2846" i="1"/>
  <c r="G2790" i="1"/>
  <c r="G2760" i="1"/>
  <c r="G2739" i="1"/>
  <c r="G2675" i="1"/>
  <c r="G2651" i="1"/>
  <c r="G2621" i="1"/>
  <c r="G2561" i="1"/>
  <c r="G2538" i="1"/>
  <c r="G2492" i="1"/>
  <c r="G2475" i="1"/>
  <c r="G2400" i="1"/>
  <c r="G2194" i="1"/>
  <c r="G2322" i="1"/>
  <c r="G2169" i="1"/>
  <c r="G2144" i="1"/>
  <c r="G2119" i="1"/>
  <c r="F1217" i="1" l="1"/>
  <c r="F2012" i="1"/>
  <c r="F2037" i="1"/>
  <c r="F2062" i="1"/>
  <c r="F2087" i="1"/>
  <c r="F2088" i="1" l="1"/>
  <c r="F2089" i="1" s="1"/>
  <c r="F2084" i="1"/>
  <c r="F2083" i="1"/>
  <c r="F2082" i="1"/>
  <c r="F2081" i="1"/>
  <c r="F2080" i="1"/>
  <c r="F2079" i="1"/>
  <c r="F2076" i="1"/>
  <c r="F2077" i="1" s="1"/>
  <c r="F2063" i="1"/>
  <c r="F2064" i="1" s="1"/>
  <c r="F2059" i="1"/>
  <c r="F2058" i="1"/>
  <c r="F2057" i="1"/>
  <c r="F2056" i="1"/>
  <c r="F2055" i="1"/>
  <c r="F2054" i="1"/>
  <c r="F2051" i="1"/>
  <c r="F2052" i="1" s="1"/>
  <c r="F2038" i="1"/>
  <c r="F2039" i="1" s="1"/>
  <c r="F2034" i="1"/>
  <c r="F2033" i="1"/>
  <c r="F2032" i="1"/>
  <c r="F2031" i="1"/>
  <c r="F2030" i="1"/>
  <c r="F2029" i="1"/>
  <c r="F2026" i="1"/>
  <c r="F2027" i="1" s="1"/>
  <c r="F2013" i="1"/>
  <c r="F2014" i="1" s="1"/>
  <c r="F2009" i="1"/>
  <c r="F2008" i="1"/>
  <c r="F2007" i="1"/>
  <c r="F2006" i="1"/>
  <c r="F2005" i="1"/>
  <c r="F2004" i="1"/>
  <c r="F2001" i="1"/>
  <c r="F2002" i="1" s="1"/>
  <c r="F1986" i="1"/>
  <c r="F1985" i="1"/>
  <c r="F1982" i="1"/>
  <c r="F1981" i="1"/>
  <c r="F1980" i="1"/>
  <c r="F1979" i="1"/>
  <c r="F1978" i="1"/>
  <c r="F1977" i="1"/>
  <c r="F1976" i="1"/>
  <c r="F1975" i="1"/>
  <c r="F1972" i="1"/>
  <c r="F1973" i="1" s="1"/>
  <c r="F1959" i="1"/>
  <c r="F1958" i="1"/>
  <c r="F1955" i="1"/>
  <c r="F1954" i="1"/>
  <c r="F1953" i="1"/>
  <c r="F1952" i="1"/>
  <c r="F1951" i="1"/>
  <c r="F1950" i="1"/>
  <c r="F1949" i="1"/>
  <c r="F1948" i="1"/>
  <c r="F1945" i="1"/>
  <c r="F1946" i="1" s="1"/>
  <c r="F1932" i="1"/>
  <c r="F1931" i="1"/>
  <c r="F1928" i="1"/>
  <c r="F1927" i="1"/>
  <c r="F1926" i="1"/>
  <c r="F1925" i="1"/>
  <c r="F1924" i="1"/>
  <c r="F1923" i="1"/>
  <c r="F1921" i="1"/>
  <c r="F1918" i="1"/>
  <c r="F1919" i="1" s="1"/>
  <c r="F1900" i="1"/>
  <c r="F1899" i="1"/>
  <c r="F1898" i="1"/>
  <c r="F1905" i="1"/>
  <c r="F1904" i="1"/>
  <c r="F1901" i="1"/>
  <c r="F1897" i="1"/>
  <c r="F1896" i="1"/>
  <c r="F1895" i="1"/>
  <c r="F1894" i="1"/>
  <c r="F1891" i="1"/>
  <c r="F1892" i="1" s="1"/>
  <c r="F1878" i="1"/>
  <c r="F1877" i="1"/>
  <c r="F1874" i="1"/>
  <c r="F1875" i="1" s="1"/>
  <c r="F1862" i="1"/>
  <c r="F1863" i="1" s="1"/>
  <c r="F1859" i="1"/>
  <c r="F1858" i="1"/>
  <c r="F1857" i="1"/>
  <c r="F1854" i="1"/>
  <c r="F1855" i="1" s="1"/>
  <c r="F1879" i="1" l="1"/>
  <c r="F1880" i="1" s="1"/>
  <c r="F1987" i="1"/>
  <c r="F2060" i="1"/>
  <c r="F2065" i="1" s="1"/>
  <c r="F2035" i="1"/>
  <c r="F2040" i="1" s="1"/>
  <c r="F2085" i="1"/>
  <c r="F2090" i="1" s="1"/>
  <c r="F1983" i="1"/>
  <c r="F1988" i="1" s="1"/>
  <c r="F1989" i="1" s="1"/>
  <c r="F1956" i="1"/>
  <c r="F1960" i="1"/>
  <c r="F1929" i="1"/>
  <c r="F1933" i="1"/>
  <c r="F2010" i="1"/>
  <c r="F2015" i="1" s="1"/>
  <c r="F2016" i="1" s="1"/>
  <c r="F2017" i="1" s="1"/>
  <c r="F1902" i="1"/>
  <c r="F1906" i="1"/>
  <c r="F1860" i="1"/>
  <c r="F1864" i="1" s="1"/>
  <c r="F1837" i="1"/>
  <c r="F1836" i="1"/>
  <c r="F1842" i="1"/>
  <c r="F1843" i="1" s="1"/>
  <c r="F1839" i="1"/>
  <c r="F1835" i="1"/>
  <c r="F1834" i="1"/>
  <c r="F1833" i="1"/>
  <c r="F1832" i="1"/>
  <c r="F1829" i="1"/>
  <c r="F1830" i="1" s="1"/>
  <c r="F1816" i="1"/>
  <c r="F1814" i="1"/>
  <c r="F1813" i="1"/>
  <c r="F1812" i="1"/>
  <c r="F1811" i="1"/>
  <c r="F1810" i="1"/>
  <c r="F1809" i="1"/>
  <c r="F1806" i="1"/>
  <c r="F1807" i="1" s="1"/>
  <c r="F1793" i="1"/>
  <c r="F1791" i="1"/>
  <c r="F1790" i="1"/>
  <c r="F1789" i="1"/>
  <c r="F1788" i="1"/>
  <c r="F1787" i="1"/>
  <c r="F1786" i="1"/>
  <c r="F1783" i="1"/>
  <c r="F1784" i="1" s="1"/>
  <c r="F1770" i="1"/>
  <c r="F1769" i="1"/>
  <c r="F1768" i="1"/>
  <c r="F1767" i="1"/>
  <c r="F1766" i="1"/>
  <c r="F1765" i="1"/>
  <c r="F1764" i="1"/>
  <c r="F1763" i="1"/>
  <c r="F1762" i="1"/>
  <c r="F1761" i="1"/>
  <c r="F1758" i="1"/>
  <c r="F1759" i="1" s="1"/>
  <c r="F1745" i="1"/>
  <c r="F1744" i="1"/>
  <c r="F1743" i="1"/>
  <c r="F1742" i="1"/>
  <c r="F1741" i="1"/>
  <c r="F1740" i="1"/>
  <c r="F1739" i="1"/>
  <c r="F1738" i="1"/>
  <c r="F1737" i="1"/>
  <c r="F1736" i="1"/>
  <c r="F1733" i="1"/>
  <c r="F1734" i="1" s="1"/>
  <c r="F1720" i="1"/>
  <c r="F1719" i="1"/>
  <c r="F1718" i="1"/>
  <c r="F1717" i="1"/>
  <c r="F1716" i="1"/>
  <c r="F1715" i="1"/>
  <c r="F1714" i="1"/>
  <c r="F1713" i="1"/>
  <c r="F1712" i="1"/>
  <c r="F1711" i="1"/>
  <c r="F1708" i="1"/>
  <c r="F1709" i="1" s="1"/>
  <c r="F1695" i="1"/>
  <c r="F1694" i="1"/>
  <c r="F1693" i="1"/>
  <c r="F1692" i="1"/>
  <c r="F1691" i="1"/>
  <c r="F1690" i="1"/>
  <c r="F1689" i="1"/>
  <c r="F1688" i="1"/>
  <c r="F1687" i="1"/>
  <c r="F1686" i="1"/>
  <c r="F1683" i="1"/>
  <c r="F1684" i="1" s="1"/>
  <c r="F1670" i="1"/>
  <c r="F1669" i="1"/>
  <c r="F1668" i="1"/>
  <c r="F1667" i="1"/>
  <c r="F1666" i="1"/>
  <c r="F1665" i="1"/>
  <c r="F1664" i="1"/>
  <c r="F1663" i="1"/>
  <c r="F1662" i="1"/>
  <c r="F1661" i="1"/>
  <c r="F1658" i="1"/>
  <c r="F1659" i="1" s="1"/>
  <c r="F1961" i="1" l="1"/>
  <c r="F1962" i="1" s="1"/>
  <c r="F1934" i="1"/>
  <c r="F2091" i="1"/>
  <c r="F2066" i="1"/>
  <c r="F2041" i="1"/>
  <c r="F2018" i="1"/>
  <c r="F1990" i="1"/>
  <c r="F1907" i="1"/>
  <c r="F1908" i="1" s="1"/>
  <c r="F1909" i="1" s="1"/>
  <c r="F1881" i="1"/>
  <c r="F1865" i="1"/>
  <c r="F1817" i="1"/>
  <c r="F1818" i="1" s="1"/>
  <c r="F1696" i="1"/>
  <c r="F1697" i="1" s="1"/>
  <c r="F1746" i="1"/>
  <c r="F1747" i="1" s="1"/>
  <c r="F1840" i="1"/>
  <c r="F1844" i="1" s="1"/>
  <c r="F1794" i="1"/>
  <c r="F1795" i="1" s="1"/>
  <c r="F1721" i="1"/>
  <c r="F1722" i="1" s="1"/>
  <c r="F1771" i="1"/>
  <c r="F1772" i="1" s="1"/>
  <c r="F1671" i="1"/>
  <c r="F1672" i="1" s="1"/>
  <c r="F1935" i="1" l="1"/>
  <c r="F1936" i="1" s="1"/>
  <c r="F1937" i="1" s="1"/>
  <c r="F1938" i="1" s="1"/>
  <c r="G1935" i="1" s="1"/>
  <c r="F2092" i="1"/>
  <c r="F2067" i="1"/>
  <c r="F2042" i="1"/>
  <c r="F2019" i="1"/>
  <c r="G2018" i="1" s="1"/>
  <c r="F1991" i="1"/>
  <c r="F1963" i="1"/>
  <c r="F1910" i="1"/>
  <c r="F1882" i="1"/>
  <c r="F1866" i="1"/>
  <c r="F1845" i="1"/>
  <c r="F1819" i="1"/>
  <c r="F1796" i="1"/>
  <c r="F1773" i="1"/>
  <c r="F1774" i="1" s="1"/>
  <c r="F1748" i="1"/>
  <c r="F1749" i="1" s="1"/>
  <c r="F1723" i="1"/>
  <c r="F1724" i="1" s="1"/>
  <c r="F1698" i="1"/>
  <c r="F1699" i="1" s="1"/>
  <c r="F1673" i="1"/>
  <c r="F2093" i="1" l="1"/>
  <c r="F2068" i="1"/>
  <c r="F2043" i="1"/>
  <c r="G2002" i="1"/>
  <c r="G2014" i="1"/>
  <c r="G2010" i="1"/>
  <c r="G2016" i="1"/>
  <c r="F1992" i="1"/>
  <c r="F1964" i="1"/>
  <c r="G1937" i="1"/>
  <c r="G1929" i="1"/>
  <c r="G1933" i="1"/>
  <c r="G1919" i="1"/>
  <c r="F1911" i="1"/>
  <c r="F1883" i="1"/>
  <c r="F1867" i="1"/>
  <c r="F1846" i="1"/>
  <c r="F1820" i="1"/>
  <c r="F1797" i="1"/>
  <c r="F1775" i="1"/>
  <c r="F1776" i="1" s="1"/>
  <c r="F1750" i="1"/>
  <c r="F1725" i="1"/>
  <c r="F1726" i="1" s="1"/>
  <c r="G1723" i="1" s="1"/>
  <c r="F1700" i="1"/>
  <c r="F1701" i="1" s="1"/>
  <c r="G1698" i="1" s="1"/>
  <c r="F1674" i="1"/>
  <c r="F2094" i="1" l="1"/>
  <c r="F2069" i="1"/>
  <c r="F2044" i="1"/>
  <c r="G1938" i="1"/>
  <c r="G2019" i="1"/>
  <c r="G1973" i="1"/>
  <c r="G1987" i="1"/>
  <c r="G1983" i="1"/>
  <c r="G1989" i="1"/>
  <c r="G1991" i="1"/>
  <c r="F1965" i="1"/>
  <c r="G1906" i="1"/>
  <c r="G1892" i="1"/>
  <c r="G1902" i="1"/>
  <c r="G1908" i="1"/>
  <c r="G1910" i="1"/>
  <c r="F1884" i="1"/>
  <c r="F1868" i="1"/>
  <c r="F1847" i="1"/>
  <c r="F1821" i="1"/>
  <c r="F1798" i="1"/>
  <c r="G1771" i="1"/>
  <c r="G1759" i="1"/>
  <c r="G1773" i="1"/>
  <c r="G1775" i="1"/>
  <c r="F1751" i="1"/>
  <c r="G1721" i="1"/>
  <c r="G1709" i="1"/>
  <c r="G1725" i="1"/>
  <c r="G1696" i="1"/>
  <c r="G1684" i="1"/>
  <c r="G1700" i="1"/>
  <c r="F1675" i="1"/>
  <c r="G2089" i="1" l="1"/>
  <c r="G2085" i="1"/>
  <c r="G2077" i="1"/>
  <c r="G2091" i="1"/>
  <c r="G2093" i="1"/>
  <c r="G2060" i="1"/>
  <c r="G2064" i="1"/>
  <c r="G2052" i="1"/>
  <c r="G2066" i="1"/>
  <c r="G2068" i="1"/>
  <c r="G2035" i="1"/>
  <c r="G2039" i="1"/>
  <c r="G2027" i="1"/>
  <c r="G2041" i="1"/>
  <c r="G2043" i="1"/>
  <c r="G1992" i="1"/>
  <c r="G1946" i="1"/>
  <c r="G1956" i="1"/>
  <c r="G1960" i="1"/>
  <c r="G1962" i="1"/>
  <c r="G1964" i="1"/>
  <c r="G1911" i="1"/>
  <c r="G1879" i="1"/>
  <c r="G1875" i="1"/>
  <c r="G1881" i="1"/>
  <c r="G1883" i="1"/>
  <c r="G1855" i="1"/>
  <c r="G1860" i="1"/>
  <c r="G1863" i="1"/>
  <c r="G1865" i="1"/>
  <c r="G1867" i="1"/>
  <c r="F1848" i="1"/>
  <c r="F1822" i="1"/>
  <c r="G1701" i="1"/>
  <c r="F1799" i="1"/>
  <c r="G1726" i="1"/>
  <c r="G1776" i="1"/>
  <c r="G1746" i="1"/>
  <c r="G1734" i="1"/>
  <c r="G1748" i="1"/>
  <c r="G1750" i="1"/>
  <c r="F1676" i="1"/>
  <c r="G2094" i="1" l="1"/>
  <c r="G2069" i="1"/>
  <c r="G2044" i="1"/>
  <c r="G1965" i="1"/>
  <c r="G1884" i="1"/>
  <c r="G1868" i="1"/>
  <c r="G1830" i="1"/>
  <c r="G1840" i="1"/>
  <c r="G1843" i="1"/>
  <c r="G1845" i="1"/>
  <c r="G1847" i="1"/>
  <c r="G1817" i="1"/>
  <c r="G1807" i="1"/>
  <c r="G1819" i="1"/>
  <c r="G1821" i="1"/>
  <c r="G1784" i="1"/>
  <c r="G1794" i="1"/>
  <c r="G1796" i="1"/>
  <c r="G1798" i="1"/>
  <c r="G1751" i="1"/>
  <c r="G1659" i="1"/>
  <c r="G1671" i="1"/>
  <c r="G1673" i="1"/>
  <c r="G1675" i="1"/>
  <c r="G1848" i="1" l="1"/>
  <c r="G1822" i="1"/>
  <c r="G1799" i="1"/>
  <c r="G1676" i="1"/>
  <c r="F1645" i="1" l="1"/>
  <c r="F1644" i="1"/>
  <c r="F1643" i="1"/>
  <c r="F1642" i="1"/>
  <c r="F1641" i="1"/>
  <c r="F1638" i="1"/>
  <c r="F1637" i="1"/>
  <c r="F1636" i="1"/>
  <c r="F1635" i="1"/>
  <c r="F1634" i="1"/>
  <c r="F1631" i="1"/>
  <c r="F1632" i="1" s="1"/>
  <c r="F1618" i="1"/>
  <c r="F1617" i="1"/>
  <c r="F1616" i="1"/>
  <c r="F1615" i="1"/>
  <c r="F1614" i="1"/>
  <c r="F1611" i="1"/>
  <c r="F1610" i="1"/>
  <c r="F1609" i="1"/>
  <c r="F1608" i="1"/>
  <c r="F1607" i="1"/>
  <c r="F1604" i="1"/>
  <c r="F1605" i="1" s="1"/>
  <c r="F1591" i="1"/>
  <c r="F1590" i="1"/>
  <c r="F1589" i="1"/>
  <c r="F1588" i="1"/>
  <c r="F1587" i="1"/>
  <c r="F1584" i="1"/>
  <c r="F1583" i="1"/>
  <c r="F1582" i="1"/>
  <c r="F1581" i="1"/>
  <c r="F1580" i="1"/>
  <c r="F1577" i="1"/>
  <c r="F1578" i="1" s="1"/>
  <c r="F1562" i="1"/>
  <c r="F1564" i="1"/>
  <c r="F1563" i="1"/>
  <c r="F1561" i="1"/>
  <c r="F1560" i="1"/>
  <c r="F1557" i="1"/>
  <c r="F1556" i="1"/>
  <c r="F1555" i="1"/>
  <c r="F1554" i="1"/>
  <c r="F1553" i="1"/>
  <c r="F1551" i="1"/>
  <c r="F1537" i="1"/>
  <c r="F1536" i="1"/>
  <c r="F1535" i="1"/>
  <c r="F1534" i="1"/>
  <c r="F1530" i="1"/>
  <c r="F1529" i="1"/>
  <c r="F1528" i="1"/>
  <c r="F1527" i="1"/>
  <c r="F1526" i="1"/>
  <c r="F1525" i="1"/>
  <c r="F1524" i="1"/>
  <c r="F1523" i="1"/>
  <c r="F1522" i="1"/>
  <c r="F1533" i="1"/>
  <c r="F1521" i="1"/>
  <c r="F1520" i="1"/>
  <c r="F1519" i="1"/>
  <c r="F1516" i="1"/>
  <c r="F1517" i="1" s="1"/>
  <c r="F1503" i="1"/>
  <c r="F1502" i="1"/>
  <c r="F1501" i="1"/>
  <c r="F1500" i="1"/>
  <c r="F1496" i="1"/>
  <c r="F1495" i="1"/>
  <c r="F1494" i="1"/>
  <c r="F1493" i="1"/>
  <c r="F1492" i="1"/>
  <c r="F1491" i="1"/>
  <c r="F1490" i="1"/>
  <c r="F1489" i="1"/>
  <c r="F1488" i="1"/>
  <c r="F1499" i="1"/>
  <c r="F1487" i="1"/>
  <c r="F1486" i="1"/>
  <c r="F1485" i="1"/>
  <c r="F1482" i="1"/>
  <c r="F1483" i="1" s="1"/>
  <c r="F1469" i="1"/>
  <c r="F1468" i="1"/>
  <c r="F1467" i="1"/>
  <c r="F1466" i="1"/>
  <c r="F1462" i="1"/>
  <c r="F1461" i="1"/>
  <c r="F1460" i="1"/>
  <c r="F1459" i="1"/>
  <c r="F1458" i="1"/>
  <c r="F1457" i="1"/>
  <c r="F1456" i="1"/>
  <c r="F1455" i="1"/>
  <c r="F1454" i="1"/>
  <c r="F1465" i="1"/>
  <c r="F1453" i="1"/>
  <c r="F1452" i="1"/>
  <c r="F1451" i="1"/>
  <c r="F1448" i="1"/>
  <c r="F1449" i="1" s="1"/>
  <c r="F1435" i="1"/>
  <c r="F1434" i="1"/>
  <c r="F1433" i="1"/>
  <c r="F1432" i="1"/>
  <c r="F1428" i="1"/>
  <c r="F1427" i="1"/>
  <c r="F1426" i="1"/>
  <c r="F1425" i="1"/>
  <c r="F1424" i="1"/>
  <c r="F1423" i="1"/>
  <c r="F1422" i="1"/>
  <c r="F1421" i="1"/>
  <c r="F1420" i="1"/>
  <c r="F1431" i="1"/>
  <c r="F1419" i="1"/>
  <c r="F1418" i="1"/>
  <c r="F1417" i="1"/>
  <c r="F1414" i="1"/>
  <c r="F1415" i="1" s="1"/>
  <c r="F1401" i="1"/>
  <c r="F1400" i="1"/>
  <c r="F1399" i="1"/>
  <c r="F1398" i="1"/>
  <c r="F1394" i="1"/>
  <c r="F1393" i="1"/>
  <c r="F1392" i="1"/>
  <c r="F1391" i="1"/>
  <c r="F1390" i="1"/>
  <c r="F1389" i="1"/>
  <c r="F1388" i="1"/>
  <c r="F1387" i="1"/>
  <c r="F1386" i="1"/>
  <c r="F1397" i="1"/>
  <c r="F1385" i="1"/>
  <c r="F1384" i="1"/>
  <c r="F1383" i="1"/>
  <c r="F1380" i="1"/>
  <c r="F1381" i="1" s="1"/>
  <c r="F1367" i="1"/>
  <c r="F1365" i="1"/>
  <c r="F1364" i="1"/>
  <c r="F1363" i="1"/>
  <c r="F1359" i="1"/>
  <c r="F1358" i="1"/>
  <c r="F1357" i="1"/>
  <c r="F1356" i="1"/>
  <c r="F1355" i="1"/>
  <c r="F1354" i="1"/>
  <c r="F1353" i="1"/>
  <c r="F1352" i="1"/>
  <c r="F1351" i="1"/>
  <c r="F1362" i="1"/>
  <c r="F1350" i="1"/>
  <c r="F1349" i="1"/>
  <c r="F1348" i="1"/>
  <c r="F1345" i="1"/>
  <c r="F1346" i="1" s="1"/>
  <c r="F1332" i="1"/>
  <c r="F1331" i="1"/>
  <c r="F1330" i="1"/>
  <c r="F1329" i="1"/>
  <c r="F1325" i="1"/>
  <c r="F1324" i="1"/>
  <c r="F1323" i="1"/>
  <c r="F1322" i="1"/>
  <c r="F1321" i="1"/>
  <c r="F1320" i="1"/>
  <c r="F1319" i="1"/>
  <c r="F1318" i="1"/>
  <c r="F1317" i="1"/>
  <c r="F1328" i="1"/>
  <c r="F1316" i="1"/>
  <c r="F1315" i="1"/>
  <c r="F1314" i="1"/>
  <c r="F1311" i="1"/>
  <c r="F1312" i="1" s="1"/>
  <c r="F1298" i="1"/>
  <c r="F1297" i="1"/>
  <c r="F1296" i="1"/>
  <c r="F1295" i="1"/>
  <c r="F1291" i="1"/>
  <c r="F1290" i="1"/>
  <c r="F1289" i="1"/>
  <c r="F1288" i="1"/>
  <c r="F1287" i="1"/>
  <c r="F1286" i="1"/>
  <c r="F1285" i="1"/>
  <c r="F1284" i="1"/>
  <c r="F1283" i="1"/>
  <c r="F1282" i="1"/>
  <c r="F1281" i="1"/>
  <c r="F1280" i="1"/>
  <c r="F1277" i="1"/>
  <c r="F1278" i="1" s="1"/>
  <c r="F1264" i="1"/>
  <c r="F1265" i="1" s="1"/>
  <c r="F1261" i="1"/>
  <c r="F1260" i="1"/>
  <c r="F1259" i="1"/>
  <c r="F1258" i="1"/>
  <c r="F1257" i="1"/>
  <c r="F1254" i="1"/>
  <c r="F1255" i="1" s="1"/>
  <c r="F1241" i="1"/>
  <c r="F1242" i="1" s="1"/>
  <c r="F1238" i="1"/>
  <c r="F1237" i="1"/>
  <c r="F1236" i="1"/>
  <c r="F1235" i="1"/>
  <c r="F1234" i="1"/>
  <c r="F1231" i="1"/>
  <c r="F1232" i="1" s="1"/>
  <c r="F1218" i="1"/>
  <c r="F1216" i="1"/>
  <c r="F1215" i="1"/>
  <c r="F1212" i="1"/>
  <c r="F1211" i="1"/>
  <c r="F1210" i="1"/>
  <c r="F1209" i="1"/>
  <c r="F1208" i="1"/>
  <c r="F1207" i="1"/>
  <c r="F1206" i="1"/>
  <c r="F1205" i="1"/>
  <c r="F1204" i="1"/>
  <c r="F1203" i="1"/>
  <c r="F1200" i="1"/>
  <c r="F1201" i="1" s="1"/>
  <c r="F1188" i="1"/>
  <c r="F1187" i="1"/>
  <c r="F1186" i="1"/>
  <c r="F1185" i="1"/>
  <c r="F1184" i="1"/>
  <c r="F1183" i="1"/>
  <c r="F1180" i="1"/>
  <c r="F1181" i="1" s="1"/>
  <c r="F1166" i="1"/>
  <c r="F1167" i="1"/>
  <c r="F1165" i="1"/>
  <c r="F1164" i="1"/>
  <c r="F1163" i="1"/>
  <c r="F1162" i="1"/>
  <c r="F1159" i="1"/>
  <c r="F1160" i="1" s="1"/>
  <c r="F1368" i="1" l="1"/>
  <c r="F1326" i="1"/>
  <c r="F1395" i="1"/>
  <c r="F1333" i="1"/>
  <c r="F1402" i="1"/>
  <c r="F1470" i="1"/>
  <c r="F1360" i="1"/>
  <c r="F1292" i="1"/>
  <c r="F1299" i="1"/>
  <c r="F1436" i="1"/>
  <c r="F1504" i="1"/>
  <c r="F1219" i="1"/>
  <c r="F1585" i="1"/>
  <c r="F1619" i="1"/>
  <c r="F1639" i="1"/>
  <c r="F1612" i="1"/>
  <c r="F1646" i="1"/>
  <c r="F1592" i="1"/>
  <c r="F1565" i="1"/>
  <c r="F1463" i="1"/>
  <c r="F1531" i="1"/>
  <c r="F1429" i="1"/>
  <c r="F1538" i="1"/>
  <c r="F1497" i="1"/>
  <c r="F1558" i="1"/>
  <c r="F1262" i="1"/>
  <c r="F1266" i="1" s="1"/>
  <c r="F1239" i="1"/>
  <c r="F1243" i="1" s="1"/>
  <c r="F1189" i="1"/>
  <c r="F1190" i="1" s="1"/>
  <c r="F1213" i="1"/>
  <c r="F1168" i="1"/>
  <c r="F1169" i="1" s="1"/>
  <c r="F1437" i="1" l="1"/>
  <c r="F1438" i="1" s="1"/>
  <c r="F1439" i="1" s="1"/>
  <c r="F1593" i="1"/>
  <c r="F1594" i="1" s="1"/>
  <c r="F1595" i="1" s="1"/>
  <c r="F1620" i="1"/>
  <c r="F1621" i="1" s="1"/>
  <c r="F1403" i="1"/>
  <c r="F1404" i="1" s="1"/>
  <c r="F1405" i="1" s="1"/>
  <c r="F1539" i="1"/>
  <c r="F1540" i="1" s="1"/>
  <c r="F1541" i="1" s="1"/>
  <c r="F1647" i="1"/>
  <c r="F1648" i="1" s="1"/>
  <c r="F1471" i="1"/>
  <c r="F1472" i="1" s="1"/>
  <c r="F1369" i="1"/>
  <c r="F1370" i="1" s="1"/>
  <c r="F1505" i="1"/>
  <c r="F1506" i="1" s="1"/>
  <c r="F1507" i="1" s="1"/>
  <c r="F1334" i="1"/>
  <c r="F1335" i="1" s="1"/>
  <c r="F1300" i="1"/>
  <c r="F1301" i="1" s="1"/>
  <c r="F1302" i="1" s="1"/>
  <c r="F1566" i="1"/>
  <c r="F1567" i="1" s="1"/>
  <c r="F1267" i="1"/>
  <c r="F1268" i="1" s="1"/>
  <c r="F1244" i="1"/>
  <c r="F1220" i="1"/>
  <c r="F1221" i="1" s="1"/>
  <c r="F1222" i="1" s="1"/>
  <c r="F1191" i="1"/>
  <c r="F1170" i="1"/>
  <c r="F1171" i="1" s="1"/>
  <c r="F1172" i="1" s="1"/>
  <c r="F1622" i="1" l="1"/>
  <c r="F1623" i="1" s="1"/>
  <c r="F1624" i="1" s="1"/>
  <c r="G1621" i="1" s="1"/>
  <c r="F1649" i="1"/>
  <c r="F1596" i="1"/>
  <c r="F1568" i="1"/>
  <c r="F1542" i="1"/>
  <c r="F1508" i="1"/>
  <c r="F1473" i="1"/>
  <c r="F1440" i="1"/>
  <c r="F1441" i="1" s="1"/>
  <c r="F1406" i="1"/>
  <c r="F1407" i="1" s="1"/>
  <c r="F1371" i="1"/>
  <c r="F1336" i="1"/>
  <c r="F1303" i="1"/>
  <c r="F1269" i="1"/>
  <c r="F1270" i="1" s="1"/>
  <c r="F1245" i="1"/>
  <c r="F1223" i="1"/>
  <c r="F1192" i="1"/>
  <c r="F1173" i="1"/>
  <c r="G1172" i="1" s="1"/>
  <c r="F1650" i="1" l="1"/>
  <c r="F1651" i="1" s="1"/>
  <c r="G1619" i="1"/>
  <c r="G1605" i="1"/>
  <c r="G1612" i="1"/>
  <c r="G1623" i="1"/>
  <c r="F1597" i="1"/>
  <c r="G1596" i="1" s="1"/>
  <c r="F1569" i="1"/>
  <c r="F1543" i="1"/>
  <c r="G1542" i="1" s="1"/>
  <c r="F1509" i="1"/>
  <c r="F1474" i="1"/>
  <c r="G1429" i="1"/>
  <c r="G1436" i="1"/>
  <c r="G1415" i="1"/>
  <c r="G1440" i="1"/>
  <c r="G1438" i="1"/>
  <c r="G1395" i="1"/>
  <c r="G1402" i="1"/>
  <c r="G1381" i="1"/>
  <c r="G1406" i="1"/>
  <c r="G1404" i="1"/>
  <c r="F1372" i="1"/>
  <c r="F1337" i="1"/>
  <c r="F1338" i="1" s="1"/>
  <c r="F1304" i="1"/>
  <c r="G1269" i="1"/>
  <c r="G1255" i="1"/>
  <c r="G1262" i="1"/>
  <c r="G1265" i="1"/>
  <c r="G1267" i="1"/>
  <c r="F1246" i="1"/>
  <c r="F1224" i="1"/>
  <c r="G1223" i="1" s="1"/>
  <c r="F1193" i="1"/>
  <c r="G1168" i="1"/>
  <c r="G1160" i="1"/>
  <c r="G1170" i="1"/>
  <c r="G1624" i="1" l="1"/>
  <c r="G1639" i="1"/>
  <c r="G1632" i="1"/>
  <c r="G1646" i="1"/>
  <c r="G1648" i="1"/>
  <c r="G1650" i="1"/>
  <c r="G1585" i="1"/>
  <c r="G1592" i="1"/>
  <c r="G1578" i="1"/>
  <c r="G1594" i="1"/>
  <c r="F1570" i="1"/>
  <c r="G1538" i="1"/>
  <c r="G1517" i="1"/>
  <c r="G1531" i="1"/>
  <c r="G1540" i="1"/>
  <c r="G1483" i="1"/>
  <c r="G1497" i="1"/>
  <c r="G1504" i="1"/>
  <c r="G1506" i="1"/>
  <c r="G1508" i="1"/>
  <c r="F1475" i="1"/>
  <c r="G1441" i="1"/>
  <c r="G1407" i="1"/>
  <c r="F1373" i="1"/>
  <c r="G1333" i="1"/>
  <c r="G1326" i="1"/>
  <c r="G1312" i="1"/>
  <c r="G1335" i="1"/>
  <c r="G1337" i="1"/>
  <c r="G1278" i="1"/>
  <c r="G1292" i="1"/>
  <c r="G1299" i="1"/>
  <c r="G1301" i="1"/>
  <c r="G1303" i="1"/>
  <c r="G1270" i="1"/>
  <c r="F1247" i="1"/>
  <c r="G1201" i="1"/>
  <c r="G1219" i="1"/>
  <c r="G1213" i="1"/>
  <c r="G1221" i="1"/>
  <c r="F1194" i="1"/>
  <c r="G1173" i="1"/>
  <c r="G1651" i="1" l="1"/>
  <c r="G1597" i="1"/>
  <c r="G1558" i="1"/>
  <c r="G1565" i="1"/>
  <c r="G1551" i="1"/>
  <c r="G1567" i="1"/>
  <c r="G1569" i="1"/>
  <c r="G1543" i="1"/>
  <c r="G1509" i="1"/>
  <c r="G1463" i="1"/>
  <c r="G1470" i="1"/>
  <c r="G1449" i="1"/>
  <c r="G1472" i="1"/>
  <c r="G1474" i="1"/>
  <c r="G1368" i="1"/>
  <c r="G1346" i="1"/>
  <c r="G1360" i="1"/>
  <c r="G1370" i="1"/>
  <c r="G1372" i="1"/>
  <c r="G1338" i="1"/>
  <c r="G1304" i="1"/>
  <c r="G1232" i="1"/>
  <c r="G1239" i="1"/>
  <c r="G1242" i="1"/>
  <c r="G1244" i="1"/>
  <c r="G1246" i="1"/>
  <c r="G1224" i="1"/>
  <c r="G1181" i="1"/>
  <c r="G1189" i="1"/>
  <c r="G1191" i="1"/>
  <c r="G1193" i="1"/>
  <c r="G1570" i="1" l="1"/>
  <c r="G1475" i="1"/>
  <c r="G1373" i="1"/>
  <c r="G1247" i="1"/>
  <c r="G1194" i="1"/>
  <c r="F1146" i="1" l="1"/>
  <c r="F1145" i="1"/>
  <c r="F1144" i="1"/>
  <c r="F1142" i="1"/>
  <c r="F1139" i="1"/>
  <c r="F1138" i="1"/>
  <c r="F1137" i="1"/>
  <c r="F1136" i="1"/>
  <c r="F1135" i="1"/>
  <c r="F1134" i="1"/>
  <c r="F1133" i="1"/>
  <c r="F1132" i="1"/>
  <c r="F1131" i="1"/>
  <c r="F1130" i="1"/>
  <c r="F1129" i="1"/>
  <c r="F1128" i="1"/>
  <c r="F1127" i="1"/>
  <c r="F1126" i="1"/>
  <c r="F1123" i="1"/>
  <c r="F1124" i="1" s="1"/>
  <c r="F1110" i="1"/>
  <c r="F1109" i="1"/>
  <c r="F1108" i="1"/>
  <c r="F1106" i="1"/>
  <c r="F1103" i="1"/>
  <c r="F1102" i="1"/>
  <c r="F1101" i="1"/>
  <c r="F1100" i="1"/>
  <c r="F1099" i="1"/>
  <c r="F1098" i="1"/>
  <c r="F1097" i="1"/>
  <c r="F1096" i="1"/>
  <c r="F1095" i="1"/>
  <c r="F1094" i="1"/>
  <c r="F1093" i="1"/>
  <c r="F1092" i="1"/>
  <c r="F1091" i="1"/>
  <c r="F1090" i="1"/>
  <c r="F1087" i="1"/>
  <c r="F1088" i="1" s="1"/>
  <c r="F1074" i="1"/>
  <c r="F1073" i="1"/>
  <c r="F1072" i="1"/>
  <c r="F1070" i="1"/>
  <c r="F1067" i="1"/>
  <c r="F1066" i="1"/>
  <c r="F1065" i="1"/>
  <c r="F1064" i="1"/>
  <c r="F1063" i="1"/>
  <c r="F1062" i="1"/>
  <c r="F1061" i="1"/>
  <c r="F1060" i="1"/>
  <c r="F1059" i="1"/>
  <c r="F1058" i="1"/>
  <c r="F1057" i="1"/>
  <c r="F1056" i="1"/>
  <c r="F1055" i="1"/>
  <c r="F1054" i="1"/>
  <c r="F1051" i="1"/>
  <c r="F1052" i="1" s="1"/>
  <c r="F1030" i="1"/>
  <c r="F1029" i="1"/>
  <c r="F1028" i="1"/>
  <c r="F1037" i="1"/>
  <c r="F1038" i="1"/>
  <c r="F1034" i="1"/>
  <c r="F1031" i="1"/>
  <c r="F1027" i="1"/>
  <c r="F1026" i="1"/>
  <c r="F1025" i="1"/>
  <c r="F1024" i="1"/>
  <c r="F1023" i="1"/>
  <c r="F1022" i="1"/>
  <c r="F1021" i="1"/>
  <c r="F1020" i="1"/>
  <c r="F1019" i="1"/>
  <c r="F1018" i="1"/>
  <c r="F1015" i="1"/>
  <c r="F1016" i="1" s="1"/>
  <c r="F1147" i="1" l="1"/>
  <c r="F1075" i="1"/>
  <c r="F1068" i="1"/>
  <c r="F1039" i="1"/>
  <c r="F1111" i="1"/>
  <c r="F1140" i="1"/>
  <c r="F1104" i="1"/>
  <c r="F1032" i="1"/>
  <c r="F1002" i="1"/>
  <c r="F1001" i="1"/>
  <c r="F1000" i="1"/>
  <c r="F997" i="1"/>
  <c r="F996" i="1"/>
  <c r="F995" i="1"/>
  <c r="F994" i="1"/>
  <c r="F993" i="1"/>
  <c r="F992" i="1"/>
  <c r="F991" i="1"/>
  <c r="F990" i="1"/>
  <c r="F989" i="1"/>
  <c r="F988" i="1"/>
  <c r="F987" i="1"/>
  <c r="F986" i="1"/>
  <c r="F983" i="1"/>
  <c r="F984" i="1" s="1"/>
  <c r="F970" i="1"/>
  <c r="F969" i="1"/>
  <c r="F968" i="1"/>
  <c r="F965" i="1"/>
  <c r="F964" i="1"/>
  <c r="F963" i="1"/>
  <c r="F962" i="1"/>
  <c r="F961" i="1"/>
  <c r="F960" i="1"/>
  <c r="F959" i="1"/>
  <c r="F958" i="1"/>
  <c r="F957" i="1"/>
  <c r="F956" i="1"/>
  <c r="F955" i="1"/>
  <c r="F954" i="1"/>
  <c r="F951" i="1"/>
  <c r="F952" i="1" s="1"/>
  <c r="F938" i="1"/>
  <c r="F937" i="1"/>
  <c r="F936" i="1"/>
  <c r="F933" i="1"/>
  <c r="F932" i="1"/>
  <c r="F931" i="1"/>
  <c r="F930" i="1"/>
  <c r="F929" i="1"/>
  <c r="F928" i="1"/>
  <c r="F927" i="1"/>
  <c r="F926" i="1"/>
  <c r="F925" i="1"/>
  <c r="F924" i="1"/>
  <c r="F923" i="1"/>
  <c r="F922" i="1"/>
  <c r="F919" i="1"/>
  <c r="F920" i="1" s="1"/>
  <c r="F900" i="1"/>
  <c r="F906" i="1"/>
  <c r="F905" i="1"/>
  <c r="F904" i="1"/>
  <c r="F901" i="1"/>
  <c r="F899" i="1"/>
  <c r="F898" i="1"/>
  <c r="F897" i="1"/>
  <c r="F896" i="1"/>
  <c r="F895" i="1"/>
  <c r="F894" i="1"/>
  <c r="F893" i="1"/>
  <c r="F892" i="1"/>
  <c r="F891" i="1"/>
  <c r="F890" i="1"/>
  <c r="F887" i="1"/>
  <c r="F888" i="1" s="1"/>
  <c r="F874" i="1"/>
  <c r="F875" i="1" s="1"/>
  <c r="F870" i="1"/>
  <c r="F869" i="1"/>
  <c r="F868" i="1"/>
  <c r="F867" i="1"/>
  <c r="F866" i="1"/>
  <c r="F865" i="1"/>
  <c r="F864" i="1"/>
  <c r="F863" i="1"/>
  <c r="F862" i="1"/>
  <c r="F861" i="1"/>
  <c r="F860" i="1"/>
  <c r="F859" i="1"/>
  <c r="F858" i="1"/>
  <c r="F857" i="1"/>
  <c r="F854" i="1"/>
  <c r="F855" i="1" s="1"/>
  <c r="F841" i="1"/>
  <c r="F842" i="1" s="1"/>
  <c r="F837" i="1"/>
  <c r="F836" i="1"/>
  <c r="F835" i="1"/>
  <c r="F834" i="1"/>
  <c r="F833" i="1"/>
  <c r="F832" i="1"/>
  <c r="F831" i="1"/>
  <c r="F830" i="1"/>
  <c r="F829" i="1"/>
  <c r="F828" i="1"/>
  <c r="F827" i="1"/>
  <c r="F826" i="1"/>
  <c r="F825" i="1"/>
  <c r="F824" i="1"/>
  <c r="F821" i="1"/>
  <c r="F822" i="1" s="1"/>
  <c r="F808" i="1"/>
  <c r="F809" i="1" s="1"/>
  <c r="F804" i="1"/>
  <c r="F803" i="1"/>
  <c r="F802" i="1"/>
  <c r="F801" i="1"/>
  <c r="F800" i="1"/>
  <c r="F799" i="1"/>
  <c r="F798" i="1"/>
  <c r="F797" i="1"/>
  <c r="F796" i="1"/>
  <c r="F795" i="1"/>
  <c r="F794" i="1"/>
  <c r="F793" i="1"/>
  <c r="F792" i="1"/>
  <c r="F791" i="1"/>
  <c r="F788" i="1"/>
  <c r="F789" i="1" s="1"/>
  <c r="F770" i="1"/>
  <c r="F769" i="1"/>
  <c r="F768" i="1"/>
  <c r="F775" i="1"/>
  <c r="F776" i="1" s="1"/>
  <c r="F771" i="1"/>
  <c r="F767" i="1"/>
  <c r="F766" i="1"/>
  <c r="F765" i="1"/>
  <c r="F764" i="1"/>
  <c r="F763" i="1"/>
  <c r="F762" i="1"/>
  <c r="F761" i="1"/>
  <c r="F760" i="1"/>
  <c r="F759" i="1"/>
  <c r="F758" i="1"/>
  <c r="F755" i="1"/>
  <c r="F756" i="1" s="1"/>
  <c r="F742" i="1"/>
  <c r="F741" i="1"/>
  <c r="F737" i="1"/>
  <c r="F736" i="1"/>
  <c r="F735" i="1"/>
  <c r="F734" i="1"/>
  <c r="F733" i="1"/>
  <c r="F732" i="1"/>
  <c r="F731" i="1"/>
  <c r="F730" i="1"/>
  <c r="F729" i="1"/>
  <c r="F728" i="1"/>
  <c r="F727" i="1"/>
  <c r="F724" i="1"/>
  <c r="F725" i="1" s="1"/>
  <c r="F711" i="1"/>
  <c r="F710" i="1"/>
  <c r="F706" i="1"/>
  <c r="F705" i="1"/>
  <c r="F704" i="1"/>
  <c r="F703" i="1"/>
  <c r="F702" i="1"/>
  <c r="F701" i="1"/>
  <c r="F700" i="1"/>
  <c r="F699" i="1"/>
  <c r="F698" i="1"/>
  <c r="F697" i="1"/>
  <c r="F696" i="1"/>
  <c r="F693" i="1"/>
  <c r="F694" i="1" s="1"/>
  <c r="F680" i="1"/>
  <c r="F679" i="1"/>
  <c r="F675" i="1"/>
  <c r="F674" i="1"/>
  <c r="F673" i="1"/>
  <c r="F672" i="1"/>
  <c r="F671" i="1"/>
  <c r="F670" i="1"/>
  <c r="F669" i="1"/>
  <c r="F668" i="1"/>
  <c r="F667" i="1"/>
  <c r="F666" i="1"/>
  <c r="F665" i="1"/>
  <c r="F662" i="1"/>
  <c r="F663" i="1" s="1"/>
  <c r="F649" i="1"/>
  <c r="F648" i="1"/>
  <c r="F644" i="1"/>
  <c r="F643" i="1"/>
  <c r="F642" i="1"/>
  <c r="F641" i="1"/>
  <c r="F640" i="1"/>
  <c r="F639" i="1"/>
  <c r="F638" i="1"/>
  <c r="F637" i="1"/>
  <c r="F636" i="1"/>
  <c r="F635" i="1"/>
  <c r="F634" i="1"/>
  <c r="F631" i="1"/>
  <c r="F632" i="1" s="1"/>
  <c r="F618" i="1"/>
  <c r="F617" i="1"/>
  <c r="F613" i="1"/>
  <c r="F612" i="1"/>
  <c r="F611" i="1"/>
  <c r="F610" i="1"/>
  <c r="F609" i="1"/>
  <c r="F608" i="1"/>
  <c r="F607" i="1"/>
  <c r="F606" i="1"/>
  <c r="F605" i="1"/>
  <c r="F604" i="1"/>
  <c r="F603" i="1"/>
  <c r="F600" i="1"/>
  <c r="F601" i="1" s="1"/>
  <c r="F587" i="1"/>
  <c r="F586" i="1"/>
  <c r="F582" i="1"/>
  <c r="F581" i="1"/>
  <c r="F580" i="1"/>
  <c r="F579" i="1"/>
  <c r="F578" i="1"/>
  <c r="F577" i="1"/>
  <c r="F576" i="1"/>
  <c r="F575" i="1"/>
  <c r="F574" i="1"/>
  <c r="F573" i="1"/>
  <c r="F572" i="1"/>
  <c r="F569" i="1"/>
  <c r="F570" i="1" s="1"/>
  <c r="F556" i="1"/>
  <c r="F555" i="1"/>
  <c r="F551" i="1"/>
  <c r="F550" i="1"/>
  <c r="F549" i="1"/>
  <c r="F548" i="1"/>
  <c r="F547" i="1"/>
  <c r="F546" i="1"/>
  <c r="F545" i="1"/>
  <c r="F544" i="1"/>
  <c r="F543" i="1"/>
  <c r="F542" i="1"/>
  <c r="F541" i="1"/>
  <c r="F538" i="1"/>
  <c r="F539" i="1" s="1"/>
  <c r="F406" i="1"/>
  <c r="F525" i="1"/>
  <c r="F524" i="1"/>
  <c r="F519" i="1"/>
  <c r="F518" i="1"/>
  <c r="F517" i="1"/>
  <c r="F516" i="1"/>
  <c r="F515" i="1"/>
  <c r="F514" i="1"/>
  <c r="F513" i="1"/>
  <c r="F512" i="1"/>
  <c r="F520" i="1"/>
  <c r="F511" i="1"/>
  <c r="F510" i="1"/>
  <c r="F507" i="1"/>
  <c r="F508" i="1" s="1"/>
  <c r="F490" i="1"/>
  <c r="F494" i="1"/>
  <c r="F495" i="1" s="1"/>
  <c r="F491" i="1"/>
  <c r="F489" i="1"/>
  <c r="F488" i="1"/>
  <c r="F485" i="1"/>
  <c r="F486" i="1" s="1"/>
  <c r="F471" i="1"/>
  <c r="F470" i="1"/>
  <c r="F472" i="1"/>
  <c r="F469" i="1"/>
  <c r="F468" i="1"/>
  <c r="F465" i="1"/>
  <c r="F466" i="1" s="1"/>
  <c r="F450" i="1"/>
  <c r="F449" i="1"/>
  <c r="F446" i="1"/>
  <c r="F447" i="1" s="1"/>
  <c r="F429" i="1"/>
  <c r="F433" i="1"/>
  <c r="F434" i="1" s="1"/>
  <c r="F430" i="1"/>
  <c r="F428" i="1"/>
  <c r="F425" i="1"/>
  <c r="F426" i="1" s="1"/>
  <c r="F412" i="1"/>
  <c r="F411" i="1"/>
  <c r="F410" i="1"/>
  <c r="F405" i="1"/>
  <c r="F402" i="1"/>
  <c r="F403" i="1" s="1"/>
  <c r="F353" i="1"/>
  <c r="F354" i="1"/>
  <c r="F355" i="1"/>
  <c r="F356" i="1"/>
  <c r="F387" i="1"/>
  <c r="F386" i="1"/>
  <c r="F385" i="1"/>
  <c r="F384" i="1"/>
  <c r="F380" i="1"/>
  <c r="F379" i="1"/>
  <c r="F378" i="1"/>
  <c r="F377" i="1"/>
  <c r="F376" i="1"/>
  <c r="F375" i="1"/>
  <c r="F374" i="1"/>
  <c r="F373" i="1"/>
  <c r="F372" i="1"/>
  <c r="F369" i="1"/>
  <c r="F370" i="1" s="1"/>
  <c r="F349" i="1"/>
  <c r="F348" i="1"/>
  <c r="F347" i="1"/>
  <c r="F346" i="1"/>
  <c r="F345" i="1"/>
  <c r="F344" i="1"/>
  <c r="F343" i="1"/>
  <c r="F342" i="1"/>
  <c r="F341" i="1"/>
  <c r="F338" i="1"/>
  <c r="F339" i="1" s="1"/>
  <c r="F325" i="1"/>
  <c r="F324" i="1"/>
  <c r="F323" i="1"/>
  <c r="F322" i="1"/>
  <c r="F318" i="1"/>
  <c r="F317" i="1"/>
  <c r="F316" i="1"/>
  <c r="F315" i="1"/>
  <c r="F314" i="1"/>
  <c r="F313" i="1"/>
  <c r="F312" i="1"/>
  <c r="F311" i="1"/>
  <c r="F310" i="1"/>
  <c r="F307" i="1"/>
  <c r="F308" i="1" s="1"/>
  <c r="F108" i="1"/>
  <c r="F107" i="1"/>
  <c r="F106" i="1"/>
  <c r="F105" i="1"/>
  <c r="F104" i="1"/>
  <c r="F103" i="1"/>
  <c r="F102" i="1"/>
  <c r="F101" i="1"/>
  <c r="F100" i="1"/>
  <c r="F138" i="1"/>
  <c r="F137" i="1"/>
  <c r="F136" i="1"/>
  <c r="F135" i="1"/>
  <c r="F134" i="1"/>
  <c r="F133" i="1"/>
  <c r="F132" i="1"/>
  <c r="F131" i="1"/>
  <c r="F130" i="1"/>
  <c r="F168" i="1"/>
  <c r="F167" i="1"/>
  <c r="F166" i="1"/>
  <c r="F165" i="1"/>
  <c r="F164" i="1"/>
  <c r="F163" i="1"/>
  <c r="F162" i="1"/>
  <c r="F161" i="1"/>
  <c r="F160" i="1"/>
  <c r="F198" i="1"/>
  <c r="F197" i="1"/>
  <c r="F196" i="1"/>
  <c r="F195" i="1"/>
  <c r="F194" i="1"/>
  <c r="F193" i="1"/>
  <c r="F192" i="1"/>
  <c r="F191" i="1"/>
  <c r="F190" i="1"/>
  <c r="F228" i="1"/>
  <c r="F227" i="1"/>
  <c r="F226" i="1"/>
  <c r="F225" i="1"/>
  <c r="F224" i="1"/>
  <c r="F223" i="1"/>
  <c r="F222" i="1"/>
  <c r="F221" i="1"/>
  <c r="F220" i="1"/>
  <c r="F258" i="1"/>
  <c r="F257" i="1"/>
  <c r="F256" i="1"/>
  <c r="F255" i="1"/>
  <c r="F254" i="1"/>
  <c r="F253" i="1"/>
  <c r="F252" i="1"/>
  <c r="F251" i="1"/>
  <c r="F250" i="1"/>
  <c r="F294" i="1"/>
  <c r="F293" i="1"/>
  <c r="F292" i="1"/>
  <c r="F291" i="1"/>
  <c r="F288" i="1"/>
  <c r="F287" i="1"/>
  <c r="F286" i="1"/>
  <c r="F285" i="1"/>
  <c r="F284" i="1"/>
  <c r="F283" i="1"/>
  <c r="F282" i="1"/>
  <c r="F281" i="1"/>
  <c r="F280" i="1"/>
  <c r="F277" i="1"/>
  <c r="F278" i="1" s="1"/>
  <c r="F264" i="1"/>
  <c r="F263" i="1"/>
  <c r="F262" i="1"/>
  <c r="F261" i="1"/>
  <c r="F247" i="1"/>
  <c r="F248" i="1" s="1"/>
  <c r="F234" i="1"/>
  <c r="F233" i="1"/>
  <c r="F232" i="1"/>
  <c r="F231" i="1"/>
  <c r="F217" i="1"/>
  <c r="F218" i="1" s="1"/>
  <c r="F171" i="1"/>
  <c r="F204" i="1"/>
  <c r="F203" i="1"/>
  <c r="F202" i="1"/>
  <c r="F201" i="1"/>
  <c r="F187" i="1"/>
  <c r="F188" i="1" s="1"/>
  <c r="F451" i="1" l="1"/>
  <c r="F452" i="1" s="1"/>
  <c r="F681" i="1"/>
  <c r="F619" i="1"/>
  <c r="F557" i="1"/>
  <c r="F743" i="1"/>
  <c r="F588" i="1"/>
  <c r="F650" i="1"/>
  <c r="F712" i="1"/>
  <c r="F413" i="1"/>
  <c r="F526" i="1"/>
  <c r="F388" i="1"/>
  <c r="F357" i="1"/>
  <c r="F326" i="1"/>
  <c r="F1148" i="1"/>
  <c r="F1149" i="1" s="1"/>
  <c r="F1150" i="1" s="1"/>
  <c r="F1076" i="1"/>
  <c r="F1077" i="1" s="1"/>
  <c r="F1078" i="1" s="1"/>
  <c r="F971" i="1"/>
  <c r="F1040" i="1"/>
  <c r="F1041" i="1" s="1"/>
  <c r="F1042" i="1" s="1"/>
  <c r="F1112" i="1"/>
  <c r="F1113" i="1" s="1"/>
  <c r="F934" i="1"/>
  <c r="F907" i="1"/>
  <c r="F966" i="1"/>
  <c r="F998" i="1"/>
  <c r="F552" i="1"/>
  <c r="F676" i="1"/>
  <c r="F871" i="1"/>
  <c r="F876" i="1" s="1"/>
  <c r="F1003" i="1"/>
  <c r="F939" i="1"/>
  <c r="F902" i="1"/>
  <c r="F805" i="1"/>
  <c r="F810" i="1" s="1"/>
  <c r="F838" i="1"/>
  <c r="F843" i="1" s="1"/>
  <c r="F772" i="1"/>
  <c r="F777" i="1" s="1"/>
  <c r="F521" i="1"/>
  <c r="F645" i="1"/>
  <c r="F614" i="1"/>
  <c r="F583" i="1"/>
  <c r="F707" i="1"/>
  <c r="F738" i="1"/>
  <c r="F350" i="1"/>
  <c r="F407" i="1"/>
  <c r="F381" i="1"/>
  <c r="F473" i="1"/>
  <c r="F474" i="1" s="1"/>
  <c r="F492" i="1"/>
  <c r="F496" i="1" s="1"/>
  <c r="F431" i="1"/>
  <c r="F435" i="1" s="1"/>
  <c r="F205" i="1"/>
  <c r="F289" i="1"/>
  <c r="F319" i="1"/>
  <c r="F295" i="1"/>
  <c r="F259" i="1"/>
  <c r="F229" i="1"/>
  <c r="F109" i="1"/>
  <c r="F265" i="1"/>
  <c r="F235" i="1"/>
  <c r="F199" i="1"/>
  <c r="F682" i="1" l="1"/>
  <c r="F683" i="1" s="1"/>
  <c r="F558" i="1"/>
  <c r="F559" i="1" s="1"/>
  <c r="F1004" i="1"/>
  <c r="F1005" i="1" s="1"/>
  <c r="F972" i="1"/>
  <c r="F973" i="1" s="1"/>
  <c r="F974" i="1" s="1"/>
  <c r="F908" i="1"/>
  <c r="F909" i="1" s="1"/>
  <c r="F910" i="1" s="1"/>
  <c r="F620" i="1"/>
  <c r="F621" i="1" s="1"/>
  <c r="F622" i="1" s="1"/>
  <c r="F744" i="1"/>
  <c r="F745" i="1" s="1"/>
  <c r="F746" i="1" s="1"/>
  <c r="F940" i="1"/>
  <c r="F941" i="1" s="1"/>
  <c r="F589" i="1"/>
  <c r="F590" i="1" s="1"/>
  <c r="F651" i="1"/>
  <c r="F652" i="1" s="1"/>
  <c r="F653" i="1" s="1"/>
  <c r="F713" i="1"/>
  <c r="F714" i="1" s="1"/>
  <c r="F1151" i="1"/>
  <c r="F1114" i="1"/>
  <c r="F1079" i="1"/>
  <c r="F1043" i="1"/>
  <c r="F1044" i="1" s="1"/>
  <c r="F877" i="1"/>
  <c r="F844" i="1"/>
  <c r="F811" i="1"/>
  <c r="F812" i="1" s="1"/>
  <c r="F778" i="1"/>
  <c r="F327" i="1"/>
  <c r="F328" i="1" s="1"/>
  <c r="F527" i="1"/>
  <c r="F528" i="1" s="1"/>
  <c r="F266" i="1"/>
  <c r="F267" i="1" s="1"/>
  <c r="F414" i="1"/>
  <c r="F415" i="1" s="1"/>
  <c r="F416" i="1" s="1"/>
  <c r="F497" i="1"/>
  <c r="F498" i="1" s="1"/>
  <c r="F389" i="1"/>
  <c r="F390" i="1" s="1"/>
  <c r="F475" i="1"/>
  <c r="F476" i="1" s="1"/>
  <c r="F206" i="1"/>
  <c r="F207" i="1" s="1"/>
  <c r="F208" i="1" s="1"/>
  <c r="F453" i="1"/>
  <c r="F454" i="1" s="1"/>
  <c r="F296" i="1"/>
  <c r="F297" i="1" s="1"/>
  <c r="F298" i="1" s="1"/>
  <c r="F358" i="1"/>
  <c r="F359" i="1" s="1"/>
  <c r="F436" i="1"/>
  <c r="F236" i="1"/>
  <c r="F237" i="1" s="1"/>
  <c r="F238" i="1" s="1"/>
  <c r="F1152" i="1" l="1"/>
  <c r="G1151" i="1" s="1"/>
  <c r="F1115" i="1"/>
  <c r="F1116" i="1" s="1"/>
  <c r="F1080" i="1"/>
  <c r="G1016" i="1"/>
  <c r="G1032" i="1"/>
  <c r="G1039" i="1"/>
  <c r="G1041" i="1"/>
  <c r="G1043" i="1"/>
  <c r="F1006" i="1"/>
  <c r="F975" i="1"/>
  <c r="F942" i="1"/>
  <c r="F911" i="1"/>
  <c r="F878" i="1"/>
  <c r="F845" i="1"/>
  <c r="F813" i="1"/>
  <c r="F779" i="1"/>
  <c r="F747" i="1"/>
  <c r="F715" i="1"/>
  <c r="F684" i="1"/>
  <c r="F654" i="1"/>
  <c r="F623" i="1"/>
  <c r="F624" i="1" s="1"/>
  <c r="F591" i="1"/>
  <c r="F560" i="1"/>
  <c r="F529" i="1"/>
  <c r="F499" i="1"/>
  <c r="F477" i="1"/>
  <c r="F455" i="1"/>
  <c r="F437" i="1"/>
  <c r="F417" i="1"/>
  <c r="F391" i="1"/>
  <c r="F360" i="1"/>
  <c r="F329" i="1"/>
  <c r="F299" i="1"/>
  <c r="F268" i="1"/>
  <c r="F239" i="1"/>
  <c r="F209" i="1"/>
  <c r="G1140" i="1" l="1"/>
  <c r="G1147" i="1"/>
  <c r="G1124" i="1"/>
  <c r="G1149" i="1"/>
  <c r="G1111" i="1"/>
  <c r="G1088" i="1"/>
  <c r="G1104" i="1"/>
  <c r="G1113" i="1"/>
  <c r="G1115" i="1"/>
  <c r="G1068" i="1"/>
  <c r="G1075" i="1"/>
  <c r="G1052" i="1"/>
  <c r="G1077" i="1"/>
  <c r="G1079" i="1"/>
  <c r="G1044" i="1"/>
  <c r="F1007" i="1"/>
  <c r="F976" i="1"/>
  <c r="F943" i="1"/>
  <c r="F912" i="1"/>
  <c r="F879" i="1"/>
  <c r="F846" i="1"/>
  <c r="F847" i="1" s="1"/>
  <c r="F814" i="1"/>
  <c r="F780" i="1"/>
  <c r="F781" i="1" s="1"/>
  <c r="F748" i="1"/>
  <c r="G747" i="1" s="1"/>
  <c r="F716" i="1"/>
  <c r="F685" i="1"/>
  <c r="F655" i="1"/>
  <c r="G623" i="1"/>
  <c r="G601" i="1"/>
  <c r="G614" i="1"/>
  <c r="G619" i="1"/>
  <c r="G621" i="1"/>
  <c r="F592" i="1"/>
  <c r="F561" i="1"/>
  <c r="F562" i="1" s="1"/>
  <c r="F530" i="1"/>
  <c r="F531" i="1" s="1"/>
  <c r="F500" i="1"/>
  <c r="F478" i="1"/>
  <c r="F456" i="1"/>
  <c r="F438" i="1"/>
  <c r="F439" i="1" s="1"/>
  <c r="F418" i="1"/>
  <c r="F392" i="1"/>
  <c r="F393" i="1" s="1"/>
  <c r="F361" i="1"/>
  <c r="F362" i="1" s="1"/>
  <c r="F330" i="1"/>
  <c r="F300" i="1"/>
  <c r="F269" i="1"/>
  <c r="F240" i="1"/>
  <c r="F210" i="1"/>
  <c r="G1152" i="1" l="1"/>
  <c r="G1116" i="1"/>
  <c r="G1080" i="1"/>
  <c r="F1008" i="1"/>
  <c r="G966" i="1"/>
  <c r="G971" i="1"/>
  <c r="G952" i="1"/>
  <c r="G973" i="1"/>
  <c r="G975" i="1"/>
  <c r="F944" i="1"/>
  <c r="G888" i="1"/>
  <c r="G902" i="1"/>
  <c r="G907" i="1"/>
  <c r="G909" i="1"/>
  <c r="G911" i="1"/>
  <c r="F880" i="1"/>
  <c r="G822" i="1"/>
  <c r="G838" i="1"/>
  <c r="G842" i="1"/>
  <c r="G844" i="1"/>
  <c r="G846" i="1"/>
  <c r="G789" i="1"/>
  <c r="G805" i="1"/>
  <c r="G809" i="1"/>
  <c r="G811" i="1"/>
  <c r="G813" i="1"/>
  <c r="G780" i="1"/>
  <c r="G772" i="1"/>
  <c r="G756" i="1"/>
  <c r="G776" i="1"/>
  <c r="G778" i="1"/>
  <c r="G725" i="1"/>
  <c r="G738" i="1"/>
  <c r="G743" i="1"/>
  <c r="G745" i="1"/>
  <c r="F717" i="1"/>
  <c r="F686" i="1"/>
  <c r="G632" i="1"/>
  <c r="G645" i="1"/>
  <c r="G650" i="1"/>
  <c r="G652" i="1"/>
  <c r="G654" i="1"/>
  <c r="G624" i="1"/>
  <c r="F593" i="1"/>
  <c r="G552" i="1"/>
  <c r="G557" i="1"/>
  <c r="G539" i="1"/>
  <c r="G559" i="1"/>
  <c r="G561" i="1"/>
  <c r="G508" i="1"/>
  <c r="G521" i="1"/>
  <c r="G526" i="1"/>
  <c r="G528" i="1"/>
  <c r="G530" i="1"/>
  <c r="G486" i="1"/>
  <c r="G492" i="1"/>
  <c r="G495" i="1"/>
  <c r="G497" i="1"/>
  <c r="G499" i="1"/>
  <c r="G473" i="1"/>
  <c r="G466" i="1"/>
  <c r="G475" i="1"/>
  <c r="G477" i="1"/>
  <c r="G447" i="1"/>
  <c r="G451" i="1"/>
  <c r="G453" i="1"/>
  <c r="G455" i="1"/>
  <c r="G434" i="1"/>
  <c r="G426" i="1"/>
  <c r="G431" i="1"/>
  <c r="G436" i="1"/>
  <c r="G438" i="1"/>
  <c r="G403" i="1"/>
  <c r="G407" i="1"/>
  <c r="G413" i="1"/>
  <c r="G415" i="1"/>
  <c r="G417" i="1"/>
  <c r="G392" i="1"/>
  <c r="G381" i="1"/>
  <c r="G370" i="1"/>
  <c r="G388" i="1"/>
  <c r="G390" i="1"/>
  <c r="G350" i="1"/>
  <c r="G357" i="1"/>
  <c r="G339" i="1"/>
  <c r="G359" i="1"/>
  <c r="G361" i="1"/>
  <c r="F331" i="1"/>
  <c r="G278" i="1"/>
  <c r="G295" i="1"/>
  <c r="G289" i="1"/>
  <c r="G297" i="1"/>
  <c r="G299" i="1"/>
  <c r="F270" i="1"/>
  <c r="G269" i="1" s="1"/>
  <c r="G229" i="1"/>
  <c r="G218" i="1"/>
  <c r="G235" i="1"/>
  <c r="G237" i="1"/>
  <c r="G239" i="1"/>
  <c r="G199" i="1"/>
  <c r="G205" i="1"/>
  <c r="G188" i="1"/>
  <c r="G207" i="1"/>
  <c r="G209" i="1"/>
  <c r="G984" i="1" l="1"/>
  <c r="G998" i="1"/>
  <c r="G1003" i="1"/>
  <c r="G1005" i="1"/>
  <c r="G1007" i="1"/>
  <c r="G976" i="1"/>
  <c r="G939" i="1"/>
  <c r="G920" i="1"/>
  <c r="G934" i="1"/>
  <c r="G941" i="1"/>
  <c r="G943" i="1"/>
  <c r="G912" i="1"/>
  <c r="G871" i="1"/>
  <c r="G855" i="1"/>
  <c r="G875" i="1"/>
  <c r="G877" i="1"/>
  <c r="G879" i="1"/>
  <c r="G847" i="1"/>
  <c r="G814" i="1"/>
  <c r="G781" i="1"/>
  <c r="G748" i="1"/>
  <c r="G712" i="1"/>
  <c r="G694" i="1"/>
  <c r="G707" i="1"/>
  <c r="G714" i="1"/>
  <c r="G716" i="1"/>
  <c r="G676" i="1"/>
  <c r="G681" i="1"/>
  <c r="G663" i="1"/>
  <c r="G683" i="1"/>
  <c r="G685" i="1"/>
  <c r="G655" i="1"/>
  <c r="G570" i="1"/>
  <c r="G588" i="1"/>
  <c r="G583" i="1"/>
  <c r="G590" i="1"/>
  <c r="G592" i="1"/>
  <c r="G562" i="1"/>
  <c r="G531" i="1"/>
  <c r="G500" i="1"/>
  <c r="G478" i="1"/>
  <c r="G456" i="1"/>
  <c r="G439" i="1"/>
  <c r="G418" i="1"/>
  <c r="G393" i="1"/>
  <c r="G362" i="1"/>
  <c r="G326" i="1"/>
  <c r="G308" i="1"/>
  <c r="G319" i="1"/>
  <c r="G328" i="1"/>
  <c r="G330" i="1"/>
  <c r="G300" i="1"/>
  <c r="G267" i="1"/>
  <c r="G259" i="1"/>
  <c r="G248" i="1"/>
  <c r="G265" i="1"/>
  <c r="G240" i="1"/>
  <c r="G210" i="1"/>
  <c r="G1008" i="1" l="1"/>
  <c r="G944" i="1"/>
  <c r="G880" i="1"/>
  <c r="G717" i="1"/>
  <c r="G686" i="1"/>
  <c r="G593" i="1"/>
  <c r="G270" i="1"/>
  <c r="G331" i="1"/>
  <c r="F174" i="1" l="1"/>
  <c r="F173" i="1"/>
  <c r="F172" i="1"/>
  <c r="F169" i="1"/>
  <c r="F157" i="1"/>
  <c r="F158" i="1" s="1"/>
  <c r="F144" i="1"/>
  <c r="F143" i="1"/>
  <c r="F142" i="1"/>
  <c r="F141" i="1"/>
  <c r="F139" i="1"/>
  <c r="F127" i="1"/>
  <c r="F128" i="1" s="1"/>
  <c r="F114" i="1"/>
  <c r="F113" i="1"/>
  <c r="F112" i="1"/>
  <c r="F111" i="1"/>
  <c r="F175" i="1" l="1"/>
  <c r="F176" i="1" s="1"/>
  <c r="F115" i="1"/>
  <c r="F145" i="1"/>
  <c r="F146" i="1" s="1"/>
  <c r="F97" i="1"/>
  <c r="F98" i="1" s="1"/>
  <c r="F177" i="1" l="1"/>
  <c r="F147" i="1"/>
  <c r="F116" i="1"/>
  <c r="F117" i="1" s="1"/>
  <c r="F118" i="1" s="1"/>
  <c r="F178" i="1" l="1"/>
  <c r="F148" i="1"/>
  <c r="F119" i="1"/>
  <c r="F120" i="1" s="1"/>
  <c r="F179" i="1" l="1"/>
  <c r="F180" i="1" s="1"/>
  <c r="F149" i="1"/>
  <c r="F150" i="1" s="1"/>
  <c r="G117" i="1"/>
  <c r="G169" i="1" l="1"/>
  <c r="G158" i="1"/>
  <c r="G175" i="1"/>
  <c r="G177" i="1"/>
  <c r="G179" i="1"/>
  <c r="G98" i="1"/>
  <c r="G115" i="1"/>
  <c r="G109" i="1"/>
  <c r="G119" i="1"/>
  <c r="G180" i="1" l="1"/>
  <c r="G139" i="1"/>
  <c r="G145" i="1"/>
  <c r="G128" i="1"/>
  <c r="G147" i="1"/>
  <c r="G149" i="1"/>
  <c r="G120" i="1"/>
  <c r="G150" i="1" l="1"/>
  <c r="F82" i="1" l="1"/>
  <c r="F81" i="1"/>
  <c r="F78" i="1"/>
  <c r="F79" i="1" s="1"/>
  <c r="F65" i="1"/>
  <c r="F64" i="1"/>
  <c r="F61" i="1"/>
  <c r="F62" i="1" s="1"/>
  <c r="F48" i="1"/>
  <c r="F47" i="1"/>
  <c r="F44" i="1"/>
  <c r="F45" i="1" s="1"/>
  <c r="F31" i="1"/>
  <c r="F30" i="1"/>
  <c r="F27" i="1"/>
  <c r="F28" i="1" s="1"/>
  <c r="F14" i="1"/>
  <c r="F13" i="1"/>
  <c r="F10" i="1"/>
  <c r="F11" i="1" s="1"/>
  <c r="F49" i="1" l="1"/>
  <c r="F83" i="1"/>
  <c r="F15" i="1"/>
  <c r="F32" i="1"/>
  <c r="F66" i="1"/>
  <c r="F84" i="1" l="1"/>
  <c r="F85" i="1" s="1"/>
  <c r="F67" i="1"/>
  <c r="F50" i="1"/>
  <c r="F51" i="1" s="1"/>
  <c r="F33" i="1"/>
  <c r="F34" i="1" s="1"/>
  <c r="F16" i="1"/>
  <c r="F86" i="1" l="1"/>
  <c r="F68" i="1"/>
  <c r="F52" i="1"/>
  <c r="F35" i="1"/>
  <c r="F87" i="1" l="1"/>
  <c r="F88" i="1" s="1"/>
  <c r="F69" i="1"/>
  <c r="F53" i="1"/>
  <c r="F54" i="1" s="1"/>
  <c r="F36" i="1"/>
  <c r="F37" i="1" s="1"/>
  <c r="G87" i="1" l="1"/>
  <c r="G79" i="1"/>
  <c r="G83" i="1"/>
  <c r="G85" i="1"/>
  <c r="F70" i="1"/>
  <c r="F71" i="1" s="1"/>
  <c r="G28" i="1"/>
  <c r="G32" i="1"/>
  <c r="G34" i="1"/>
  <c r="G36" i="1"/>
  <c r="G88" i="1" l="1"/>
  <c r="G37" i="1"/>
  <c r="G66" i="1"/>
  <c r="G62" i="1"/>
  <c r="G68" i="1"/>
  <c r="G70" i="1"/>
  <c r="G45" i="1"/>
  <c r="G49" i="1"/>
  <c r="G51" i="1"/>
  <c r="G53" i="1"/>
  <c r="G71" i="1" l="1"/>
  <c r="G54" i="1"/>
  <c r="F17" i="1"/>
  <c r="F18" i="1" l="1"/>
  <c r="F19" i="1" l="1"/>
  <c r="F20" i="1" l="1"/>
  <c r="G15" i="1" l="1"/>
  <c r="G11" i="1"/>
  <c r="G17" i="1"/>
  <c r="G19" i="1"/>
  <c r="G20" i="1" l="1"/>
</calcChain>
</file>

<file path=xl/sharedStrings.xml><?xml version="1.0" encoding="utf-8"?>
<sst xmlns="http://schemas.openxmlformats.org/spreadsheetml/2006/main" count="14111" uniqueCount="1026">
  <si>
    <t>U.M.</t>
  </si>
  <si>
    <t>Descrizione della lavorazione come da Elenco Descrittivo delle Voci</t>
  </si>
  <si>
    <t>N. Voce  elenco prezzi</t>
  </si>
  <si>
    <t>N.</t>
  </si>
  <si>
    <t>Elementi dell'Analisi</t>
  </si>
  <si>
    <t>Quantità</t>
  </si>
  <si>
    <t>Prezzo unitario</t>
  </si>
  <si>
    <t>Importo</t>
  </si>
  <si>
    <t>Inc. %</t>
  </si>
  <si>
    <t>Manodopera:</t>
  </si>
  <si>
    <t>1.1</t>
  </si>
  <si>
    <t>2.1</t>
  </si>
  <si>
    <t>2.2</t>
  </si>
  <si>
    <t>Totale manodopera</t>
  </si>
  <si>
    <t>A</t>
  </si>
  <si>
    <t>Spese generali 15% di A</t>
  </si>
  <si>
    <t>B</t>
  </si>
  <si>
    <t>Utili d'impresa 10% di B</t>
  </si>
  <si>
    <t>C</t>
  </si>
  <si>
    <t>TOTALE PREZZO UNITARIO (IVA esclusa)</t>
  </si>
  <si>
    <t>QUANTITA'</t>
  </si>
  <si>
    <t>ora</t>
  </si>
  <si>
    <t>Materiali a piè d'opera:</t>
  </si>
  <si>
    <t>Totale materiali a piè d'opera</t>
  </si>
  <si>
    <t>COSTO DIRETTO (1+2+3)</t>
  </si>
  <si>
    <t>COSTO DIRETTO + SPESE GENERALI (A+4)</t>
  </si>
  <si>
    <t>D.01.001</t>
  </si>
  <si>
    <t>CAP D - BENI ARCHIVISTICI E BIBLIOGRAFICI</t>
  </si>
  <si>
    <t>D.01.001.a</t>
  </si>
  <si>
    <t>Controllo numerazione</t>
  </si>
  <si>
    <t>a carta</t>
  </si>
  <si>
    <t>D.01.001.b</t>
  </si>
  <si>
    <t>Controllo fascicolazione numerazione</t>
  </si>
  <si>
    <t>D.01.001.c</t>
  </si>
  <si>
    <t>Esecuzione numerazione carte compattate</t>
  </si>
  <si>
    <t>D.01.002</t>
  </si>
  <si>
    <t>D.01.002.a</t>
  </si>
  <si>
    <t>Controllo cartulazione</t>
  </si>
  <si>
    <t>D.01.002.b</t>
  </si>
  <si>
    <t>Esecuzione fascicolazione</t>
  </si>
  <si>
    <t>a fascicolo</t>
  </si>
  <si>
    <t>D.02 - SMONTAGGIO</t>
  </si>
  <si>
    <t>D.01 - OPERAZIONI PRELIMINARI</t>
  </si>
  <si>
    <t>a. Restauratore</t>
  </si>
  <si>
    <t>a. Gomma da cancellare (tipo Mars Plastic Staedtler)</t>
  </si>
  <si>
    <t>cad</t>
  </si>
  <si>
    <t>b. Matita morbida n. 2B</t>
  </si>
  <si>
    <t>Noleggi:</t>
  </si>
  <si>
    <t>3.1</t>
  </si>
  <si>
    <t>Totale noleggi</t>
  </si>
  <si>
    <t>D.02.001</t>
  </si>
  <si>
    <t>D.02.001.a</t>
  </si>
  <si>
    <t>Scucitura al centro del fascicolo: consiste nell'individuare il centro del fascicolo, sollevare il filo di cucitura con una spatola, recidere il filo al centro di ogni passaggio con forbicine a punte curve o con un tagliafilo ed estrarre il fascicolo dalla compagine del volume</t>
  </si>
  <si>
    <t>2.3</t>
  </si>
  <si>
    <t>2.4</t>
  </si>
  <si>
    <t>2.5</t>
  </si>
  <si>
    <t>2.6</t>
  </si>
  <si>
    <t>2.7</t>
  </si>
  <si>
    <t>2.8</t>
  </si>
  <si>
    <t>2.9</t>
  </si>
  <si>
    <t>a. Acqua deionizzata</t>
  </si>
  <si>
    <t>b. Alcol etilico</t>
  </si>
  <si>
    <t>e. Cotone idrofilo</t>
  </si>
  <si>
    <t>h. Spatole</t>
  </si>
  <si>
    <t xml:space="preserve">i. Stecca d’osso </t>
  </si>
  <si>
    <t>3.2</t>
  </si>
  <si>
    <t>3.3</t>
  </si>
  <si>
    <t>3.4</t>
  </si>
  <si>
    <t>fg</t>
  </si>
  <si>
    <t>f. Melinex-MELINEX (poliestere) monosilic. 23 μ,h 205cm.</t>
  </si>
  <si>
    <t>mtl</t>
  </si>
  <si>
    <t>g. Metilidrossietilcellulosa MH-300 P2-TYLOSE MH 300P,COLLANTE ALLA CELLULOSA PER CARTA</t>
  </si>
  <si>
    <t>D.02.001.b</t>
  </si>
  <si>
    <t>Scucitura non passante al centro del fascicolo: si esegue sollevando i passaggi di cucitura con una spatola, recidendo il filo con una lancetta o con forbicine a punte curve e separando le carte</t>
  </si>
  <si>
    <t>D.02.001.c</t>
  </si>
  <si>
    <t>Scucitura filza: si sfilano le singole carte e si richiudono i lembi formatisi a seguito del foro</t>
  </si>
  <si>
    <t>a. Forbici a punte curve tipo Gore-tex®</t>
  </si>
  <si>
    <t>b. Lancetta</t>
  </si>
  <si>
    <t>c. Tagliafili</t>
  </si>
  <si>
    <t>d. Umidificatore ad ultrasuoni</t>
  </si>
  <si>
    <t>D.02.002</t>
  </si>
  <si>
    <t>D.02.002.a</t>
  </si>
  <si>
    <t>Con impacco di MEHC: si stende un velo di metilidrossietilcellulosa MH-300 P2 sulla controguardia, si lascia agire l’impacco, coprendo con un foglio di Melinex e si solleva la controguardia con l’ausilio di una spatola, di una lancetta o di una stecca d’osso</t>
  </si>
  <si>
    <t>controguardia</t>
  </si>
  <si>
    <t>lit</t>
  </si>
  <si>
    <t>kg</t>
  </si>
  <si>
    <t>D.02.002.b</t>
  </si>
  <si>
    <t>Con vapore freddo o caldo (max 60°) generato da umidificatore ad ultrasuoni: si orienta la diffusione del vapore sulla controguardia, lasciando agire fino all’ammorbidimento dell’adesivo e si solleva la controguardia con l’ausilio di una spatola, di una lancetta o di una stecca d’osso. Per le pergamene si utilizza solo vapore freddo</t>
  </si>
  <si>
    <t>D.02.002.c</t>
  </si>
  <si>
    <t>Per tamponamento con acqua deionizzata o soluzione idroalcolica: si imbibisce un tampone di cotone idrofilo con acqua deionizzata a 30°C o soluzione idroalcolica, si inumidice la controguardia fino all’ammorbidimento dell’adesivo e si solleva la controguardia con l’ausilio di una spatola, di una lancetta o di una stecca d’osso</t>
  </si>
  <si>
    <t>D.02.002.d</t>
  </si>
  <si>
    <t>Con Gore-tex o Sympatex: si dispone sulla controguardia un foglio di tipo Gore-tex o Sympatex, si sovrappone un foglio di carta assorbente precedentemente imbibito d’acqua deionizzata, si aggiunge un foglio di melinex di dimensioni maggiori rispetto al contropiatto, per mantenere l’umidità e si solleva la controguardia con l’ausilio di una spatola, di una lancetta o di una stecca d’osso.  Nel caso di controguardie incollate a tamburo, il tempo subisce una decurtazione del 50%.</t>
  </si>
  <si>
    <t>D.02.003</t>
  </si>
  <si>
    <t>Rimozione indorsatura e pulitura del dorso</t>
  </si>
  <si>
    <t>D.02.003.a</t>
  </si>
  <si>
    <t>A secco: si esegue asportando delicatamente l’indorsatura presente sul dorso, sollevandola con una lancetta e rimuovendo meccanicamente i residui di adesivo con bisturi o con carta vetrata a grana fine</t>
  </si>
  <si>
    <t>dorso/indorsatura</t>
  </si>
  <si>
    <t>b. Alcol etilico puro</t>
  </si>
  <si>
    <t>D.02.003.b</t>
  </si>
  <si>
    <t>Con impacco di MEHC (metilidrossietilcellulosa MH-300 P2 al 5-6 %): si applica sul dorso uno strato di metilidrossietilcellulosa MH-300 P2, si copre l’impacco con melinex e si lascia agire; ad ammorbidimento avvenuto,  si rimuove l’indorsatura con l’ausilio di una spatola, di una lancetta o di una stecca d’osso, si ripete l’operazione per ammorbidire l’adesivo presente sotto l’indorsatura e si rimuove l’adesivo mediante una spatola</t>
  </si>
  <si>
    <t>D.02.003.c</t>
  </si>
  <si>
    <t>Con vapore freddo o caldo (max 60°) generato da umidificatore ad ultrasuoni : si orienta la diffusione del vapore sul dorso, si lascia agire fino all’ammorbidimento dell’adesivo, poi si solleva l’indorsatura, con l’ausilio di una spatola, di una lancetta o di una stecca d’osso, si ripetere l’operazione per ammorbidire l’adesivo presente sotto l’indorsatura e si rimuovere l’adesivo mediante una spatola. Per le pergamene utilizzare solo vapore freddo</t>
  </si>
  <si>
    <t>D.02.100 - OPERAZIONI A SECCO</t>
  </si>
  <si>
    <t>3.5</t>
  </si>
  <si>
    <t>D.02.100</t>
  </si>
  <si>
    <t>D.02.100.a</t>
  </si>
  <si>
    <t>Rimozione residui solidi: mediante l'eliminazione di deiezioni di insetti, incrostazioni di fango, di cera o di altro materiale, attraverso l'uso di lancette, bisturi, punteruoli, pennelli. Si esegue asportando meccanicamente i residui solidi con l’ausilio di un bisturi o di una lancetta avendo cura di non danneggiare il documento.  Se il residuo da rimuovere non è particolarmente tenace si usa il lato abrasivo della gomma tipo Wishab, e si spolverano le carte</t>
  </si>
  <si>
    <t>b. Gomma tipo Wishab</t>
  </si>
  <si>
    <t>D.02.100.b</t>
  </si>
  <si>
    <t xml:space="preserve">Sgommatura: rimozione dai supporti, tramite gomma morbida, tamponi di gomma, pelle scamosciata, spugna di daino pressato (Wishab) o polvere di gomma, di sporco resistente o depositi di polvere dalla superficie di carte in discreto stato di conservazione. La metodologia seguita per la sgommatura consiste nel versare la polvere di gomma sull’originale o nell' utilizzare un panetto gomma;  nell' esercitare piccoli movimenti circolari sulla zona da trattare, operando una leggera pressione, e nel spolverare la carta       </t>
  </si>
  <si>
    <t>c. Polvere di gomma di differenti granulometrie sciolte o all’interno di appositi sacchetti di garza Smoke off sponge-DRAFT CLEAN PADS Cuscinetti con polvere gomma
Cuscinetti consigliati per la pulizia prodotti in carta polverosi,
sporchi o ammuffiti. Questi cuscinetti contengono una
polvere morbida che fuoriesce come sabbia ed assorbe e
pulisce lo sporco dalla superficie della carta.</t>
  </si>
  <si>
    <t>a. Pennello morbido</t>
  </si>
  <si>
    <t>D.02.100.c</t>
  </si>
  <si>
    <t>Spolveratura manuale: rimozione della polvere dalla superficie delle carte e dalla piega dei fascicoli eseguita manualmente con pennelli morbidi o aspirtatori a bassa potenza. Si esegue rimuovendo le polveri presenti, con l’ausilio di pennelli a setole morbide o aspiratori a bassa potenza, esercitando un movimento dal centro del bifoglio verso l’esterno</t>
  </si>
  <si>
    <t>b. Pennello morbido</t>
  </si>
  <si>
    <t>D.02.200 - OPERAZIONI PER VIA UMIDA</t>
  </si>
  <si>
    <t>D.02.200</t>
  </si>
  <si>
    <t>D.02.200.a</t>
  </si>
  <si>
    <t>Test solubilità: operazione di accertamento, preliminare all'intervento di restauro, della solubilità o della variazione cromatica delle mediazioni grafiche presenti sul documento rispetto ai solventi, prodotti o soluzioni che si intendono utilizzare. Si effettua depositando, con un contagocce o pipetta, una goccia del liquido che si intende utilizzare limitatamente ad una zona marginale ma significativa di inchiostri, colori e/o altro elemento da testare; si lascia interagire per alcuni secondi quindi tamponare con carta filtro e poi verificare la resistenza delle mediazioni grafiche. Nel caso in cui l’elemento da testare variasse all’interno dello stesso documento: ripetere il test più volte. Dopo la misurazione, tamponare l’area testata con alcol etilico puro</t>
  </si>
  <si>
    <t>a test</t>
  </si>
  <si>
    <t>c. Carta filtro-CARTA FILTRO 75 gr/mq fogli 80 x 120 cm</t>
  </si>
  <si>
    <t>d. Contagocce o pipetta-CONTAGOCCE IN VETRO A PUNTA CON TETTARELLA IN LATTICE</t>
  </si>
  <si>
    <t>e. Solventi o soluzioni da testare-Solvente S99</t>
  </si>
  <si>
    <t>COSTO DIRETTO (1+2)</t>
  </si>
  <si>
    <t>COSTO DIRETTO + SPESE GENERALI (A+3)</t>
  </si>
  <si>
    <t>D.02.200.b</t>
  </si>
  <si>
    <t>Misurazione PH: test tendente ad individuare il valore di Ph che esprime il carattere acido, neutro o basico di una soluzione acquosa, di un supporto cartaceo o di un inchiostro. Questa misurazione viene effettuata ponendo a contatto del supporto un elettrodo a bulbo piatto. Bisogna tarare il pHmetro e l’elettrodo e poi porre un quadratino di Parafilm o Mylar sotto la zona su cui si intende eseguire la misura; porre una goccia di acqua bidistillata sul supporto e, dopo qualche secondo, con un pHmetro munito di elettrodo piatto per misure di contatto, misurare il valore di pH. Tamponare con alcol etilico puro per evitare le gore</t>
  </si>
  <si>
    <t>a. Acqua bidistillata</t>
  </si>
  <si>
    <t>d. Soluzioni standard (pH 4 e pH 7) per la taratura di pHmetro ed elettrodo</t>
  </si>
  <si>
    <t>a. PHmetro con elettrodo piatto per misure di contatto-PH-METRO PORTATILE CARTA e PELLI</t>
  </si>
  <si>
    <t>D.02.201</t>
  </si>
  <si>
    <t>D.02.201.a</t>
  </si>
  <si>
    <t>A secco: si agisce meccanicamente con spatole, stecche, lancette, bisturi</t>
  </si>
  <si>
    <t>2.10</t>
  </si>
  <si>
    <t>2.11</t>
  </si>
  <si>
    <t>2.12</t>
  </si>
  <si>
    <t>d. Cartoncini durevoli per la conservazione</t>
  </si>
  <si>
    <t>f. Fogli in polietilene</t>
  </si>
  <si>
    <t>g. Glicole etilenico tipo Gore-tex® o tipo Sympatex®</t>
  </si>
  <si>
    <t>h. Metilidrossietilcellulosa MH-300 P2 al 6%</t>
  </si>
  <si>
    <t>l. Stecca d’osso o di teflon</t>
  </si>
  <si>
    <t>m. Tessuto-non-tessuto</t>
  </si>
  <si>
    <t>c. Pennello</t>
  </si>
  <si>
    <t>mt</t>
  </si>
  <si>
    <t>c. Punteruolo</t>
  </si>
  <si>
    <t xml:space="preserve">l. Stecca d’osso </t>
  </si>
  <si>
    <t>b. Pennello</t>
  </si>
  <si>
    <t>D.02.201.b</t>
  </si>
  <si>
    <t>A vapore freddo o caldo (max 60°) generato da umidificatore ad ultrasuoni (umidificazione indiretta): si orienta la diffusione del vapore sulla zona da distaccare e si sollevare la carta con l’ausilio di una spatola, di una lancetta o di una stecca d’osso. Per le pergamene utilizzare solo vapore freddo</t>
  </si>
  <si>
    <t>D.02.201.c</t>
  </si>
  <si>
    <t>In cella di umidificazione con vapore freddo: si verificare la stabilità dei media grafici e si collocano le carte in un ambiente di dimensioni ridotte, all'interno del quale l'acqua deionizzata viene nebulizzata da un generatore di vapore freddo ad ultrasuoni, avendo cura di non superare il 95% di umidità relativa</t>
  </si>
  <si>
    <t>D.02.201.d</t>
  </si>
  <si>
    <t>Per tamponamento con acqua deionizzata o soluzione idroalcolica: si imbibisce un tampone di cotone idrofilo con acqua deionizzata a 30°C (solo carta) o soluzione idroalcolica; si inumidiscono le carte e si sollevano con l’ausilio di una spatola, di una lancetta o di una stecca d’osso</t>
  </si>
  <si>
    <t>D.02.201.e</t>
  </si>
  <si>
    <t>Con impacco di metilidrossietilcellulosa MH-300 P2 al 6 % in acqua deionizzata: si stende un velo di metilidrossietilcellulosa MH-300 P2 sulle carte da trattare e si  lascia agire l’impacco, coprendo con un foglio di Melinex. Sollevare le carte con l’ausilio di una spatola, di una lancetta o di una stecca d’osso</t>
  </si>
  <si>
    <t>D.02.201.f</t>
  </si>
  <si>
    <t>Con Gore-tex  o Sympatex: si dispone sulla superficie un foglio di tipo Gore-tex  o tipo Sympatex; si sovrappone un foglio di carta assorbente precedentemente imbibito d’acqua deionizzata e si lascia agire l’impacco coprendo con un foglio di melinex di dimensioni maggiori rispetto alla superficie da distaccare, per mantenere l’umidità. Sollevare le carte con l’ausilio di una spatola, di una lancetta o di una stecca d’osso</t>
  </si>
  <si>
    <t>D.02.201.g</t>
  </si>
  <si>
    <t>Per immersione parziale o totale del blocco in acqua deionizzata o solventi:  si immerge l’intero blocco o l’area da trattare in acqua deionizzata o in altro solvente e ottenuto il sufficiente ammorbidimento dei supporti, procedere al loro distacco mediante l’ausilio di stecche, spatole ecc.</t>
  </si>
  <si>
    <t>D.02.201.h</t>
  </si>
  <si>
    <t>Distacco mediante glicole etilenico (solo pergamena): si esegue dividendo, se possibile, il blocco saldato in blocchi non eccessivamente consistenti (10 – 15 carte) per evitare che la soluzione, piuttosto viscosa, possa appesantire troppo le carte, provocandone la rottura; poi si immergono i blocchi, supportati da tessuto-non-tessuto, in soluzione di glicole etilenico e alcol etilico (50: 50) e si attende che il trattamento abbia efficacia. In seguito distaccare i fogli singolarmente e porli su un tessuto-non-tessuto e sottoporre le carte a tre bagni successivi (ciascuno di 5-10 minuti) in alcol etilico puro. Lasciare asciugare tra tessuto-non-tessuto e carte filtro sotto leggera pressione. Il distacco deve avvenire procedendo carta per carta fino alla completa separazione dei singoli fogli</t>
  </si>
  <si>
    <t>D.02.202</t>
  </si>
  <si>
    <t>D.02.202.a</t>
  </si>
  <si>
    <t>Test di valutazione di efficacia del solvente: si deposita, con un contagocce o pipetta, una goccia del solvente prescritto limitatamente ad una zona marginale ma significativa della macchia da testare; si verificare l’efficacia del solvente e si lasciare interagire per alcuni secondi; quindi tamponare con carta filtro. Verificare la resistenza delle mediazioni grafiche e nel caso in cui l’elemento da testare variasse all’interno dello stesso documento: ripetere il test più volte. Dopo lo smacchiamento eseguire il lavaggio e la deacidificazione</t>
  </si>
  <si>
    <t>test per solvente</t>
  </si>
  <si>
    <t>a. Pennello</t>
  </si>
  <si>
    <t>2.13</t>
  </si>
  <si>
    <t>2.14</t>
  </si>
  <si>
    <t>2.15</t>
  </si>
  <si>
    <t>a. Acetone</t>
  </si>
  <si>
    <t>b. Acqua deionizzata</t>
  </si>
  <si>
    <t>c. Alcol etilico puro</t>
  </si>
  <si>
    <t>m. Pinzetta</t>
  </si>
  <si>
    <t>i. Pinzetta</t>
  </si>
  <si>
    <t>D.02.202.b</t>
  </si>
  <si>
    <t>Rimozione macchie per tamponamento: si esegue appoggiando l’originale su una o più carte filtro, da sostituirsi più volte nel corso dell’operazione e tamponando l’area interessata con cotone idrofilo imbevuto del solvente prescelto fino all’attenuazione o alla scomparsa della macchia</t>
  </si>
  <si>
    <t>D.02.202.c</t>
  </si>
  <si>
    <t>Rimozione macchie su tavola aspirante: si appoggia l’originale su una o più carte filtro, da sostituirsi più volte nel corso dell’operazione e si deposita, sull’area da trattare, il solvente tramite pennello o contagocce oppure  si effettua mediante tamponamento con cotone idrofilo imbevuto del solvente prescelto fino all’attenuazione o alla scomparsa della macchia</t>
  </si>
  <si>
    <t>D.02.202.d</t>
  </si>
  <si>
    <t>Rimozione macchie per immersione: si appoggia l’originale su una carta filtro e si  immerge l’originale in un bagno del solvente prescelto fino all’attenuazione o alla scomparsa della macchia. Effettuare l’operazione solo nel caso in cui la macchia occupi oltre il 70% della superficie</t>
  </si>
  <si>
    <t>D.02.203</t>
  </si>
  <si>
    <t>D.02.203.a</t>
  </si>
  <si>
    <t>Consolidamento e fissaggio a pennello:  si esegue applicando il fissativo prescelto con un pennello morbido e controllando costantemente la zona interessata anche con l’ausilio di lenti di ingrandimento o del microscopio. Si distribuisce omogeneamente il prodotto nella quantità minima necessaria e si fanno aderire le scaglie o i frammenti operando una leggera pressione con una spatola</t>
  </si>
  <si>
    <t>b. Nebulizzatore pennelli</t>
  </si>
  <si>
    <t>d. Colla di storione</t>
  </si>
  <si>
    <t>e. Emulsione acrilica E 411 e Plextol B 500</t>
  </si>
  <si>
    <t>f. Gelatina purissima per uso biologico/fotografico tipo Klucel G in soluzione alcolica all’0,5 -2% nel caso di fissaggi blandi, fino ad un 3% massimo</t>
  </si>
  <si>
    <t>h. Metilidrossietilcellulosa MH-300 P2-TYLOSE MH 300P,COLLANTE ALLA CELLULOSA PER CARTA</t>
  </si>
  <si>
    <t>l. Siringa-SIRINGA IN PLASTICA 10 cc SENZA AGO</t>
  </si>
  <si>
    <t>n. Tessuto-non-tessuto</t>
  </si>
  <si>
    <t>m. Aghi</t>
  </si>
  <si>
    <t>più pz</t>
  </si>
  <si>
    <t>D.02.203.b</t>
  </si>
  <si>
    <t>Consolidamento e fissaggio per deposizione: si applica il fissativo con una siringa e si controlla costantemente la zona interessata anche con l’ausilio di lenti di ingrandimento o del microscopio. Si distribuisce omogeneamente il prodotto nella quantità minima necessaria e si fanno aderire le scaglie o i frammenti operando una leggera pressione con una spatola</t>
  </si>
  <si>
    <t>D.02.203.c</t>
  </si>
  <si>
    <t>Consolidamento e fissaggio a spray: si applica il fissativo prescelto a spruzzo e si controlla costantemente la zona interessata. Distribuire omogeneamente il prodotto nella quantità minima necessaria</t>
  </si>
  <si>
    <t>D.02.203.d</t>
  </si>
  <si>
    <t>Consolidamento e fissaggio per nebulizzazione: consiste nell' applicare il fissativo prescelto con apparecchiatura ad ultrasuoni e nel controllare costantemente la zona interessata anche con l’ausilio di lenti di ingrandimento o del microscopio.  Il prodotto viene distribuito omogeneamente nella quantità minima necessaria e si fanno aderire le scaglie o i frammenti operando una leggera pressione con una spatola</t>
  </si>
  <si>
    <t>D.02.204</t>
  </si>
  <si>
    <t>D.02.204.a</t>
  </si>
  <si>
    <t>Con cella di umidificazione: si verifica la stabilità dei media grafici e si collocano i fogli di pergamena in un ambiente di dimensioni ridotte, all'interno del quale l'acqua deionizzata viene nebulizzata da un generatore di vapore freddo ad ultrasuoni, avendo cura di non superare il 95% di umidità relativa</t>
  </si>
  <si>
    <t>a carta compreso di tempi di attenzione</t>
  </si>
  <si>
    <t>d. Vaporizzatore</t>
  </si>
  <si>
    <t>b. Acqua corrente (di rubinetto)</t>
  </si>
  <si>
    <t>d. Alcol n-butilico</t>
  </si>
  <si>
    <t>o. Stecca d'osso</t>
  </si>
  <si>
    <t>D.02.204.b</t>
  </si>
  <si>
    <t>Con macchina (camera) a guanti:  si  prepara la miscela idroalcolica e si riempiono le due vaschette poste sul fondo della camera a guanti. La camera a guanti viene messa in funzione 24 ore prima di introdurvi le pergamene. Una volta spenta la ventola di rimescolamento dell’atmosfera si introduce il materiale da trattare attraverso gli appositi oblò. Le pergamene vengono controllate tramite i guanti collocati sui fori della parete anteriore dello strumento durante l’esposizione ai vapori</t>
  </si>
  <si>
    <t>D.02.204.c</t>
  </si>
  <si>
    <t>Con soluzione idroalcolica: si verifica la stabilità dei media grafici e si tampona l’originale con un batuffolo di cotone imbevuto con la soluzione idroalcolica (alcol etilico puro mescolato ad acqua deionizzata nella concentrazione dell’ 80 : 20) o in alternativa si nebulizza con la medesima soluzione idroalcolica (alcol etilico puro mescolato ad acqua deionizzata nella concentrazione dell’ 80 : 20)</t>
  </si>
  <si>
    <t>D.02.204.d</t>
  </si>
  <si>
    <t>Con Gore-tex  o Sympatex: si verifica la stabilità dei media grafici e si inserisce il foglio da trattare in un sandwich composto da foglio in polietilene, foglio di carta filtro/assorbente bagnata, tipo Gore-tex o tipo sympatex, originale, tipo Gore-tex o tipo Sympatex, carta assorbente bagnata, foglio in polietilene, foglio di carta filtro/assorbente bagnata, tipo Gore-tex o tipo Sympatex, originale, tipo Gore-tex o tipo Sympatex, carta assorbente bagnata, foglio in polietilene; fino al raggiungimento del grado di umidificazione desiderato</t>
  </si>
  <si>
    <t>D.02.205</t>
  </si>
  <si>
    <t>D.02.205.a</t>
  </si>
  <si>
    <t>Polietilen glicole 200 puro: si immerge in polietilenglicole 200 puro il documento precedentemente spianato e si  lascia in immersione fino a completa trasparentizzazione. Tamponare con carta filtro per rimuovere l’eccesso di prodotto e lasciare asciugare tra carte assorbenti sotto leggera pressione</t>
  </si>
  <si>
    <t xml:space="preserve">a carta </t>
  </si>
  <si>
    <t>f. Polietilenglicole 200 puro</t>
  </si>
  <si>
    <t>e. Cartone</t>
  </si>
  <si>
    <t>d. Carta filtro-CARTA FILTRO 75 gr/mq fogli 80 x 120 cm</t>
  </si>
  <si>
    <t>D.02.205.b</t>
  </si>
  <si>
    <t>Polietilen glicole 200 in soluzione alcoolica: si immergono le pergamene in una soluzione di polietilenglicole 200 puro in alcol etilico (50 : 50) per un tempo variabile dai 15 ai 30 minuti; si aumenta la concentrazione di polietilenglicole 200 puro fino a (80 : 20), in relazione allo stato di conservazione della pergamena e si risciacqua la pergamena con tre bagni successivi in alcol etilico puro di 3-5 minuti ciascuno, tamponando di volta in volta con carta filtro pulita</t>
  </si>
  <si>
    <t>D.02.206</t>
  </si>
  <si>
    <t>a. Piano metallico</t>
  </si>
  <si>
    <t>b. Punteruoli</t>
  </si>
  <si>
    <t>c. Calamite</t>
  </si>
  <si>
    <t>f. Clip</t>
  </si>
  <si>
    <t>g. Elastici</t>
  </si>
  <si>
    <t>l. Tessuto-non-tessuto</t>
  </si>
  <si>
    <t>più pezzi</t>
  </si>
  <si>
    <t>D.02.207</t>
  </si>
  <si>
    <t>D.02.207.a</t>
  </si>
  <si>
    <t>Per immersione: si esegue sistemando i fogli sui supporti (tessuto-non-tessuto o wet-strenght paper) ed immergendo i fogli uno alla volta nella soluzione di alcol etilico puro e acqua deionizzata (80 : 20), prima di trasferirli nell’acqua di lavaggio</t>
  </si>
  <si>
    <t>d. Cotone idrofilo</t>
  </si>
  <si>
    <t>e. Tessuto-non-tessuto</t>
  </si>
  <si>
    <t>a. Nebulizzatore pennelli</t>
  </si>
  <si>
    <t>D.02.207.b</t>
  </si>
  <si>
    <t>Per nebulizzazione: si sistemano i fogli sui supporti (tessuto-non-tessuto o wet-strenght paper) e si nebulizza la soluzione idroalcolica (80 : 20) sui bifoli prima di trasferirli nell’acqua di lavaggio</t>
  </si>
  <si>
    <t>D.02.208</t>
  </si>
  <si>
    <t>D.02.208.a</t>
  </si>
  <si>
    <t>Inchiostri non solubili a secco: in presenza di frammenti o indebolimenti, si vela provvisoriamente il supporto sul lato opposto a quello del materiale da rimuovere, con velo precollato  con emulsione acrilica E 411 e Plextol B 500 e si rimuove meccanicamente con spatole, stecche, lancette, bisturi. Successivamente asportare accuratamente i residui di adesivo e rimuovere il velo precollato con alcol etilico puro o acetone</t>
  </si>
  <si>
    <t>h. Polietilene</t>
  </si>
  <si>
    <t>n. Velo precollato con emulsione acrilica E 411 e Plextol B 500</t>
  </si>
  <si>
    <t>i. Spatola in acciaio-SPATOLINA IN ACCIAIO,MANICO IN LEGNO VARIE FIGURE</t>
  </si>
  <si>
    <t>D.02.208.b</t>
  </si>
  <si>
    <t>Inchiostri non solubili generatore di vapore ad ultrasuoni (max 60°, freddo per pergamena): in presenza di frammenti o indebolimenti, si vela provvisoriamente con velo precollato con emulsione acrilica E 411 e Plextol B 500, il supporto sul lato opposto a quello del materiale da rimuovere e si umidifica la zona interessata con vapore freddo o caldo. In seguito asportare accuratamente i residui di adesivo e rimuovere il velo precollato con alcol etilico puro o acetone</t>
  </si>
  <si>
    <t>D.02.208.c</t>
  </si>
  <si>
    <t>Inchiostri non solubili tavola aspirante: in presenza di frammenti o indebolimenti, si vela provvisoriamente con velo precollato con emulsione acrilica E 411 e Plextol B 500, il supporto sul lato opposto a quello del materiale da rimuovere e si umidifica la zona interessata per nebulizzazione o tamponamento. Successivamente si rimuove il restauro pregresso con l’ausilio di spatole, stecche, lancette, bisturi e si asportano accuratamente i residui di adesivo. Infine, si rimuovere il velo precollato con alcol etilico puro o acetone</t>
  </si>
  <si>
    <t>D.02.208.d</t>
  </si>
  <si>
    <t>Inchiostri non solubili con Gore-tex o Sympatex: in presenza di frammenti o indebolimenti, si vela provvisoriamente con velo precollato con emulsione acrilica E 411 e Plextol B 500, il supporto sul lato opposto a quello del materiale da rimuovere; si utilizza un sandwich di: foglio in polietilene, carta assorbente bagnata, tipo Gore-tex o tipo Sympatex, originale,  tipo Gore-tex  o tipo Sympatex,  carta assorbente bagnata e foglio in polietilene. In seguito, rimuovere il restauro pregresso con l’ausilio di spatole, stecche, lancette, bisturi e asportare accuratamente i residui di adesivo. Rimuovere il velo precollato con alcol etilico puro o acetone</t>
  </si>
  <si>
    <t>D.02.208.e</t>
  </si>
  <si>
    <t>D.02.208.f</t>
  </si>
  <si>
    <t>Inchiostri solubili a secco (Carta e Pergamena): in presenza di frammenti o indebolimenti, si vela provvisoriamente con velo precollato con emulsione acrilica E 411 e Plextol B 500, il supporto sul lato opposto a quello del materiale da rimuovere e si agisce meccanicamente con spatole, stecche, lancette, bisturi. Successivamente, asportare accuratamente i residui di adesivo e rimuovere il velo precollato con alcol etilico puro o acetone</t>
  </si>
  <si>
    <t>D.02.208.g</t>
  </si>
  <si>
    <t>Inchiostri solubili per umidificazione indiretta (Carta e Pergamena): si esegue in cella di umidificazione a vapore freddo o caldo (max 60°) generato da umidificatore ad ultrasuoni (per le pergamene utilizzare solo vapore freddo). In presenza di frammenti o indebolimenti, si  vela provvisoriamente con velo precollato con emulsione acrilica E 411 e Plextol B 500, il supporto sul lato opposto a quello del materiale da rimuovere  e si asportano accuratamente i residui di adesivo. Rimuovere il velo precollato con alcol etilico puro o acetone</t>
  </si>
  <si>
    <t>D.02.208.h</t>
  </si>
  <si>
    <t>Inchiostri solubili per umidificazione diretta (Carta e Pergamena):  si applica un impacco di metilidrossietilcellulosa MH-300 P2 al 6% in soluzione acquosa. In presenza di frammenti o indebolimenti, si vela provvisoriamente con velo precollato con emulsione acrilica E 411 e Plextol B 500, il supporto sul lato opposto a quello del materiale da rimuovere e si applica l’impacco sulla zona interessata; far agire. Successivamente, rimuovere il restauro pregresso con l’ausilio di spatole, stecche, lancette, bisturi e asportare accuratamente i residui di adesivo. Rimuovere il velo precollato con alcol etilico puro o acetone</t>
  </si>
  <si>
    <t>D.02.209</t>
  </si>
  <si>
    <t>D.02.209.a</t>
  </si>
  <si>
    <t>Lavaggio per immersione a stampa a pacchetto: si adagiano i bifoli aperti su tessuto-non-tessuto e si immergono i materiali in acqua deionizzata fredda o tiepida (max 37°C) a gruppi di bifolii (max 20). In seguito, rimuovere meccanicamente eventuali interventi pregressi esostituire frequentemente l’acqua di lavaggio</t>
  </si>
  <si>
    <t>a. Acqua di lavaggio /deionizzata</t>
  </si>
  <si>
    <t>c. Fogli in polietilene</t>
  </si>
  <si>
    <t>d. Pipette Pasteur</t>
  </si>
  <si>
    <t>a. Asse di legno marino</t>
  </si>
  <si>
    <t>b. Tavola aspirante a bassa pressione</t>
  </si>
  <si>
    <t>e. Vasche di lavaggio-VASCA LAVAGGIO CON RUBINETTERIA IN PVC</t>
  </si>
  <si>
    <t>D.02.209.b</t>
  </si>
  <si>
    <t>Lavaggio a pelo d'acqua a bifoglio per imbibizione: si adagiano sulla superficie dell’acqua deionizzata un foglio di tessuto-non-tessuto di dimensioni maggiori del documento e il documento. Lasciarlo il tempo necessario perché la carta si imbibisca di acqua deionizzata per capillarità, poi defluire lentamente l’acqua dalla vasca e adagiare il foglio su carta filtro (da sostituire con frequenza) o su tavola aspirante per eliminare l’eccesso di acqua e sporco. Lasciare asciugare a temperatura ambiente</t>
  </si>
  <si>
    <t>D.02.209.c</t>
  </si>
  <si>
    <t>Lavaggio a pelo d'acqua a bifoglio a pennello:  si adagiano i bifogli aperti, supportati con un foglio di tessuto-non-tessuto su un'asse galleggiante posta nel liquido di lavaggio e si eseguono spennellature superficiali recto/verso dal centro alla periferia delle carte con un pennello largo a setole morbide, per asportare eventuali particelle solide di sostanze o materiali indesiderati</t>
  </si>
  <si>
    <t>D.02.209.d</t>
  </si>
  <si>
    <t>Lavaggio su tavola aspirante parziale o totale:  si adagia l’originale supportato con un foglio di tessuto-non-tessuto sul piano di aspirazione opportunamente preparato e si applica per tamponamento, a pennello o per nebulizzazione l’acqua deionizzata. Fare asciugare inizialmente sotto aspirazione e completare l’asciugatura a temperatura ambiente sotto peso</t>
  </si>
  <si>
    <t>D.02.210</t>
  </si>
  <si>
    <t>D.02.210.a</t>
  </si>
  <si>
    <t>Per immersione in mezzo acquoso: si immerge ogni bifoglio in una soluzione acquosa con l’agente deacidificante prescelto: o soluzione acquosa di bicarbonato di calcio 3 g/litro (30-60 minuti), oppure soluzione acquosa di propionato di calcio al 3,5 - 5 g/litro (30-60 minuti)</t>
  </si>
  <si>
    <t>c. Anidiride carbonica</t>
  </si>
  <si>
    <t>f. Isopropil/etil magnesio carbonato in isopentano (tipo Wei’to 111-SS)</t>
  </si>
  <si>
    <t>g. Propionato di calcio</t>
  </si>
  <si>
    <t>i. Spruzzatore</t>
  </si>
  <si>
    <t>d. Carbonato di calcio-CALCIO CARBONATO EXTRA LEGGERO PRECIPITATO PURO</t>
  </si>
  <si>
    <t>e. Carta filtro-CARTA FILTRO 75 gr/mq fogli 80 x 120 cm</t>
  </si>
  <si>
    <t>D.02.210.b</t>
  </si>
  <si>
    <t>Per immersione in mezzo alcoolico: si immerge ogni bifoglio in soluzione alcolica di propionato di calcio (3,5 g/litro) e si coprire la vasca per evitare l’evaporazione dell’alcol (30-120 minuti)</t>
  </si>
  <si>
    <t>D.02.210.c</t>
  </si>
  <si>
    <t>Per nebulizzazione con mezzo alcolico: si pone il bifoglio su carta filtro e si spruzza su ogni bifoglio la soluzione alcolica di propionato di calcio in alcol etilico (3,5-5 g/litro). Lasciare evaporare il solvente e ripetere l’operazione non meno di 3 volte</t>
  </si>
  <si>
    <t>D.02.210.d</t>
  </si>
  <si>
    <t>Per nebulizzazione con mezzo acquoso: si pone il bifoglio su carta filtro e si spruzza su ogni bifoglio la soluzione acquosa di propionato di calcio (3,5-5 g/litro). Lasciare evaporare il solvente e ripetere l’operazione non meno di 3 volte</t>
  </si>
  <si>
    <t>D.02.210.e</t>
  </si>
  <si>
    <t>Per nebulizzazione con mezzo non alcolico: si pone il bifoglio su carta filtro e si spruzza su ogni bifoglio una soluzione commerciale di carbonato di magnesio in perfluoroeptano (tipo bookkeeper/booksaver) oppure di isopropil/etil magnesio carbonato in isopentano (tipo Wei’to 111-SS). Lasciare evaporare il solvente</t>
  </si>
  <si>
    <t>D.02.210.f</t>
  </si>
  <si>
    <t>Riduzione per immersione: si esegue immergendo il documento per almeno 30 minuti nella soluzione riducente (il tempo può essere aumentato fino a ottenimento di uno schiarimento, indice di avvenuta riduzione delle funzioni ossidate). Per documenti manoscritti o opere grafiche intensamente colorate, si rimuove l’eccesso di riducente mediante due bagni successivi di 5 minuti ciascuno in alcol etilico</t>
  </si>
  <si>
    <t>h. Tessuto-non-tessuto</t>
  </si>
  <si>
    <t>e. Ammoniacale</t>
  </si>
  <si>
    <t>f. Spruzzatore</t>
  </si>
  <si>
    <t>g. T-butilammino borano</t>
  </si>
  <si>
    <t>d. Complesso borano-Tert-butilammino borano 97%</t>
  </si>
  <si>
    <t>D.02.210.g</t>
  </si>
  <si>
    <t>Riduzione a pennello o per nebulizzazione: si applica il riducente a pennello o per nebulizzazione bagnando completamente il documento, supportato da tessuto-non-tessuto e da carta assorbente. Successivamente, si copre con un foglio di tessuto-non-tessuto e plastica e si lascia agire per 5-10 minuti. Ripetere l’operazione, cambiando periodicamente le carte assorbenti, fino ad ottenere lo schiarimento desiderato, che deve essere valutato dopo l’evaporazione del solvente. Attendere 12-24 ore prima di rimuovere l’eccesso di riducente con alcol etilico, applicato per nebulizzazione</t>
  </si>
  <si>
    <t>D.02.210.h</t>
  </si>
  <si>
    <t>Deacidificazione e riduzione contestuale: si prepara una soluzione alcolica o acquosa di propionato di calcio (3,5 g/800 ml); a soluzione fredda si aggiungono 3g di complesso borano ammoniacale o 7 g di t-butilammino borano e a solubilizzazione avvenuta portare il volume ad un litro. Immergere ogni bifoglio nella soluzione di deacidificante e riducente per 1-2 ore, salvo problemi con i pigmenti</t>
  </si>
  <si>
    <t>f. Propionato di calcio</t>
  </si>
  <si>
    <t>D.02.211</t>
  </si>
  <si>
    <t>a. Rastrelliera</t>
  </si>
  <si>
    <t>b. Cartone</t>
  </si>
  <si>
    <t>c. Tessuto-non-tessuto</t>
  </si>
  <si>
    <t>a. Carta filtro-CARTA FILTRO 75 gr/mq fogli 80 x 120 cm</t>
  </si>
  <si>
    <t>D.02.212</t>
  </si>
  <si>
    <t>b. Tessuto-non-tessuto</t>
  </si>
  <si>
    <t xml:space="preserve">a. Stecca d’osso </t>
  </si>
  <si>
    <t>D.02.213</t>
  </si>
  <si>
    <t>D.02.213.a</t>
  </si>
  <si>
    <t>Con risoluzione acquosa a pennello: si utilizza metilidrossietilcellulosa MH-300 P2 in soluzione acquosa all’1-2% e si dispongono i bifoglii asciutti su tessuto-non-tessuto o carta filtro. Successivamente, con movimenti dal centro verso l’esterno, stendere con pennello a setole morbide un velo uniforme e omogeneo di adesivo. Spianare dopo l’asciugatura</t>
  </si>
  <si>
    <t>b. Rastrelliera</t>
  </si>
  <si>
    <t>c. Anidride carbonica</t>
  </si>
  <si>
    <t>f. Cartone</t>
  </si>
  <si>
    <t>d. Carbonato di calcio--CALCIO CARBONATO EXTRA LEGGERO PRECIPITATO PURO</t>
  </si>
  <si>
    <t>D.02.213.b</t>
  </si>
  <si>
    <t>Con soluzione acquosa per nebulizzazione: si utilizza metilidrossietilcellulosa MH-300 P2, diluito in soluzione deacidificante in percentuale variabile dallo 0,6 all’1% e si dispongono i bifoglii asciutti su tessuto-non-tessuto o carta filtro. In seguito, nebulizzare l’adesivo e spianare dopo l’asciugatura</t>
  </si>
  <si>
    <t>D.02.213.c</t>
  </si>
  <si>
    <t>Con soluzione idroalcolica a pennello: si esegue utilizzando una soluzione idroalcolica (20 : 80) con percentuali di metilidrossietilcellulosa MH-300 P2, diluito in acqua di deacidificazione a percentuale variabile 1-2%</t>
  </si>
  <si>
    <t>D.02.213.d</t>
  </si>
  <si>
    <t>Con soluzione idroalcolica per nebulizzazione: si esegue utilizzando una soluzione idroalcolica (20 : 80) con percentuali di metilidrossietilcellulosa MH-300 P2, diluita in acqua di deacidificazione a percentuale variabile dallo 0,6 all’1% secondo necessità</t>
  </si>
  <si>
    <t>D.03 - RESTAURO CARTA E PERGAMENA</t>
  </si>
  <si>
    <t>D.03.001</t>
  </si>
  <si>
    <t>D.03.001.a</t>
  </si>
  <si>
    <t>Toppa a sandwich: scarnitura, si sceglie la carta giapponese di metà della grammatura della carta da risarcire e di colore adeguato (per la tintura della carta); si preparano due pezzi di carta giapponese e si pone il primo sotto la lacuna da risarcire. Successivamente, si stende su di esso l’adesivo lambendo i margini della lacuna e si appoggia il secondo pezzo di carta facendo aderire con leggera pressione. Dopo l’asciugatura scarnire eliminando l’eccesso di carta giapponese senza scalfire l’originale lungo i margini della lacuna, sia sul recto sia sul verso, e poi perfezionare l’operazione con adesivo per fare aderire le fibre della carta giapponese all’originale. Ripetere il procedimento anche sul verso e lasciare asciugare sotto peso</t>
  </si>
  <si>
    <t>b. Amido modificato (solo biblioteche)</t>
  </si>
  <si>
    <t>e. Metilidrossietilcellulosa MH-300 P2 utilizzata a diverse concentrazioni 2-4 %</t>
  </si>
  <si>
    <t>d. Carta giapponese-CARTA GIAPPONESE 25504, 9 gr/m2 48x94 cm</t>
  </si>
  <si>
    <t>D.03.001.b</t>
  </si>
  <si>
    <t>Toppa a sandwich: incisione (solo biblioteche), si sceglie la carta giapponese di metà della grammatura della carta da risarcire e di colore adeguato (per la tintura della carta); si modella su lacune e strappi percorrendone i margini con un punteruolo. Successivamente, si strappano ambedue le porzioni di carta giapponese in corrispondenza dei segni tracciati e si stende la metilidrossietilcellulosa MH-300 P2, lungo i bordi della lacuna da restaurare facendo aderire una delle due porzioni modellate. Lasciare asciugare leggermente e voltare la pagina; stendere l’adesivo sulla porzione di carta giapponese già applicata e porvi sopra la seconda porzione di carta giapponese, in modo da far combaciare perfettamente i margini con la carta sottostante. Lasciare asciugare sotto peso</t>
  </si>
  <si>
    <t>D.03.001.c</t>
  </si>
  <si>
    <t>Toppa singola e velo: scarnitura, si sceglie una carta giapponese di grammatura pari o leggermente inferiore all’originale e di colore adeguato (per la tintura della carta); si prepara un pezzo di carta giapponese che viene posto sotto la lacuna da risarcire e si applica l’adesivo lambendo i margini dell’originale, facendo aderire un velo di carta giapponese. In seguito, scarnire da un solo lato eliminando l’eccesso di carta giapponese e far aderire le fibre alla carta originale. Lasciare asciugare sotto peso</t>
  </si>
  <si>
    <t>D.03.001.d</t>
  </si>
  <si>
    <t>Toppa singola a velo: incisione (solo biblioteche), si sceglie e si modella la carta giapponese di adeguata grammatura e colore su lacune e strappi percorrendone i margini con un punteruolo (per la tintura della carta); si strappa la carta giapponese in corrispondenza dei segni tracciati e si stende l’adesivo lungo i bordi della lacuna sul recto della carta facendo aderire il velo sul verso della carta opportunamente sagomato. Lasciare asciugare sotto peso</t>
  </si>
  <si>
    <t>b. Pesi</t>
  </si>
  <si>
    <t>f. Tessuto-non-tessuto</t>
  </si>
  <si>
    <t>d. Tavola in legno</t>
  </si>
  <si>
    <t>c. Pesi</t>
  </si>
  <si>
    <t>h. Spago di puro lino</t>
  </si>
  <si>
    <t>i. Tessuto-non-tessuto</t>
  </si>
  <si>
    <t>l. Velo precollato con emulsione acrilica E 411 e Plextol B 500</t>
  </si>
  <si>
    <t>D.03.002</t>
  </si>
  <si>
    <t>D.03.002.a</t>
  </si>
  <si>
    <t>Toppa a sandwich: scarnitura, si sceglie la carta giapponese di metà della grammatura della carta da risarcire e di colore adeguato (per la tintura della carta); si preparano due pezzi di carta giapponese e si pone il primo sotto la lacuna da risarcire. Successivamente, si stende su di esso l’adesivo lambendo i margini della lacuna e si appoggia il secondo pezzo di carta facendo aderire con leggera pressione. Dopo, scarnire eliminando l’eccesso di carta giapponese senza scalfire l’originale lungo i margini della lacuna sia sul recto sia sul verso e perfezionare l’operazione con adesivo per fare aderire le fibre della carta giapponese all’originale. Ripetere il procedimento anche sul verso e lasciare asciugare sotto peso</t>
  </si>
  <si>
    <t>D.03.002.b</t>
  </si>
  <si>
    <t>Toppa a sandwich: incisione (solo biblioteche), si sceglie la carta giapponese di metà della grammatura della carta da risarcire e di colore adeguato (per la tintura della carta); si modella su lacune e strappi percorrendone i margini con un punteruolo e si strappano ambedue le porzioni di carta giapponese in corrispondenza dei segni tracciati. In seguito, si stende la metilidrossietilcellulosa MH-300 P2, lungo i bordi della lacuna da restaurare e si fa aderire una delle due porzioni modellate. Lasciarla asciugare leggermente, voltare la pagina e stendere l’adesivo sulla carta giapponese già applicata, porvi sopra la seconda porzione di carta giapponese, in modo da far combaciare perfettamente i margini con la carta sottostante. Lasciare asciugare sotto peso</t>
  </si>
  <si>
    <t>D.03.002.c</t>
  </si>
  <si>
    <t>Toppa singola e velo: scarnitura, si sceglie una carta giapponese di grammatura pari o leggermente inferiore all’originale e di colore adeguato (per la tintura della carta); poi si prepara un pezzo di carta giapponese posto sotto la lacuna da risarcire e si applica l’adesivo lambendo i margini dell’originale. Far aderire un velo di carta giapponese e scarnire da un solo lato eliminando l’eccesso di carta giapponese facendo aderire le fibre alla carta originale. Lasciare asciugare sotto peso</t>
  </si>
  <si>
    <t>D.03.002.d</t>
  </si>
  <si>
    <t>Toppa singola a velo: incisione (solo biblioteche), si sceglie e si modella la carta giapponese di adeguata grammatura e colore su lacune e strappi percorrendone i margini con un punteruolo (per la tintura della carta). Successivamente, si strappa la carta giapponese in corrispondenza dei segni tracciati e si stende l’adesivo lungo i bordi della lacuna sul recto della carta facendo aderire il velo sul verso della carta opportunamente sagomato. Lasciare asciugare sotto peso</t>
  </si>
  <si>
    <t>D.03.003</t>
  </si>
  <si>
    <t>D.03.003.a</t>
  </si>
  <si>
    <t>Sutura strappi di piccole dimensioni (già quotato nel risarcimento): si esegue apponendo fibre imbibite di adesivo sul taglio o sullo strappo senza soluzione di continuità e  facendo combaciare perfettamente i due labbri lacerati. In seguito, si incolla una piccola porzione di velo giapponese:
- nel caso di tagli o carta molto spessa sul recto e sul verso
- nel caso di strappi solo sul verso
Lasciare asciugare sotto peso</t>
  </si>
  <si>
    <t>g. Velo precollato con Plextol B 500 e emulsione acrilica E 411</t>
  </si>
  <si>
    <t>D.03.003.b</t>
  </si>
  <si>
    <t>Sutura strappi di grandi dimensioni (già quotato nel risarcimento): consiste nell'apporre fibre imbibite di adesivo sul taglio o sullo strappo senza soluzione di continuità, facendo combaciare perfettamente i due labbri lacerati ed incollando una striscia di carta giapponese di bassa grammatura. Successivamente, lasciare asciugare a temperatura ambiente, scarnire e strappare la parte eccedente di velo giapponese facendo aderire perfettamente le fibre alla carta originale. Lasciare asciugare sotto peso</t>
  </si>
  <si>
    <t>D.03.003.c</t>
  </si>
  <si>
    <t>Sutura tagli netti (già quotato nel risarcimento): consiste nell'inserire una striscia di velo con andamento a S (recto-verso) e nel  lasciare asciugare sotto peso</t>
  </si>
  <si>
    <t>D.03.003.d</t>
  </si>
  <si>
    <t>Sutura strappi pergamena: si esgue estraendo il fiore (pellicola) da una pergamena di recente manifattura e unendo i labbri del taglio con adesivo. Successivamente, si stende la pellicola ottenuta facendo aderire con una stecca d’osso. Lasciare asciugare sotto peso</t>
  </si>
  <si>
    <t>D.03.004</t>
  </si>
  <si>
    <t>D.03.005</t>
  </si>
  <si>
    <t>a. Forbici</t>
  </si>
  <si>
    <t>c. Assi per pressare</t>
  </si>
  <si>
    <t>d. Pesi</t>
  </si>
  <si>
    <t>b. Riga metallica-RIGA SEMIRIGIDA ACCIAIO INOX Lungh.1000mm</t>
  </si>
  <si>
    <t>e. Pressa a colpo-PRESSA A COLPO Dim.piani 70x100 cm</t>
  </si>
  <si>
    <t>a. Bisturi</t>
  </si>
  <si>
    <t>b. Cartoni uso legno</t>
  </si>
  <si>
    <t>e. Fogli di polietilene</t>
  </si>
  <si>
    <t>f. Espanso durevole per la conservazione (tipo Plastazote)</t>
  </si>
  <si>
    <t>g. Tessuto-non-tessuto</t>
  </si>
  <si>
    <t>d. Feltri di lana-FELTRO BIANCO IN LANA DA 5mm h 150 cm.</t>
  </si>
  <si>
    <t>cad_lastra</t>
  </si>
  <si>
    <t>D.03.006</t>
  </si>
  <si>
    <t>D.03.006.a</t>
  </si>
  <si>
    <t>Imbrachettatura di congiunzione o di rinforzo:                                                                                                                                                - congiunzione o rinforzo di due metà di un bifolio: si incolla una striscia di carta giapponese, opportunamente sfrangiata, di mm 8-15 di adeguata grammatura e colore, lungo la linea di piegatura del bifolio danneggiato e si lascia asciugare sotto peso;
- congiunzione di fascicoli costituiti da più bifoli: si incolla la striscia di carta giapponese, opportunamente sfrangiata, all’interno del bifoglio centrale e all’esterno degli altri bifogli e si lascia asciugare sotto peso;
- congiunzione di fascicoli formati da bifoli singoli: si imbrachettano tre bifogli per volta unendo, cioè, con una brachetta, opportunamente sfrangiata, il primo bifoglio con il terzo e passando il filo di cucitura al centro del secondo bifoglio. In seguito, si lascia asciugare sotto peso
- congiunzione di fogli singoli: si imbrachettano due bifogli per volta in maniera da creare fascicoli di quattro carte e si lascia asciugare sotto peso</t>
  </si>
  <si>
    <t>a brachetta</t>
  </si>
  <si>
    <t>D.03.006.b</t>
  </si>
  <si>
    <t>Imbrachettatura di prolungamento: si taglia una striscia, larga 10 cm, di carta giapponese di adeguato colore e grammatura rispetto al volume, la si incolla sul verso della carta e si porta la carta alla misura desiderata. Successivamente, piegare la brachetta così da portarla ad alcuni millimetri dalla linea di adesione fra
prolungamento e carta/tavola sottostante</t>
  </si>
  <si>
    <t>D.03.006.c</t>
  </si>
  <si>
    <t>Imbrachettatura di prolungamento scarnita: si taglia una striscia, larga 10 cm, di carta giapponese di adeguato colore e grammatura rispetto al volume e la si incolla sul verso della carta. In seguito si scarnisce la carta giapponese alla misura desiderata e si piega la brachetta così da portarla ad alcuni millimetri dalla linea di adesione fra prolungamento e carta/tavola sottostante. Lasciare asciugare sotto peso</t>
  </si>
  <si>
    <t>D.03.006.d</t>
  </si>
  <si>
    <t>D.03.006.e</t>
  </si>
  <si>
    <t>Imbrachettatura cucita: consiste nel ripiegare su se stessa la carta giapponese di adeguato colore e grammatura rispetto a quelli del volume in modo da formare una brachetta da cucire al fascicolo. Successivamente, cucire la brachetta al fascicolo lungo la linea di piegatura</t>
  </si>
  <si>
    <t>D.03.007</t>
  </si>
  <si>
    <t>a bifoglio</t>
  </si>
  <si>
    <t>a. Carta giapponese-CARTA GIAPPONESE 25504, 9 gr/m2 48x94 cm</t>
  </si>
  <si>
    <t>c. Adesivo (rinforzo dorso ed angoli)</t>
  </si>
  <si>
    <t>D.03.008</t>
  </si>
  <si>
    <t>D.03.008.a</t>
  </si>
  <si>
    <t>Restauro meccanico: si preparano il telaio-griglia a seconda del formato delle carte da reintegrare e l’impasto di cellulosa mediante pesatura e spappolamento; si preparano e si tagliano alcuni fogli di tessuto-non-tessuto di supporto e alcuni fogli di carta assorbente. Successivamente si posizionano le carte da restaurare sui fogli di tessuto-non-tessuto e si collocano i frammenti; si sistemano le eventuali pieghe a pelo d’acqua e si posizionano le carte da restaurare sulla griglia. Dopo, azionare il ciclo di lavorazione meccanica e posizionare i fogli di tessuto-non-tessuto a protezione della carta restaurata. Asciugare tra carte assorbenti sotto pressa a colpo</t>
  </si>
  <si>
    <t>a. Macchina ponitrice</t>
  </si>
  <si>
    <t>b. Spappolatore-SPAPPOLATORE, DISGREGATORE DI FIBRA</t>
  </si>
  <si>
    <t xml:space="preserve">b. Carta assorbente-CARTA ASSORB.250 gr/mq , PH 7 , fg.70x100cm spessore
0,6mm ca. </t>
  </si>
  <si>
    <t>c. Tessuto-nontessuto</t>
  </si>
  <si>
    <t>d. Pasta di cellulosa-POLPA DI CELLULOSA a fibra lunga 1000 micron (ARBOCELL)</t>
  </si>
  <si>
    <t>D.03.009</t>
  </si>
  <si>
    <t>D.03.009.a</t>
  </si>
  <si>
    <t>Velatura diretta singola: si fa aderire il velo giapponese mediante adesivo in soluzione acquosa o alcolica al 1-2% con un pennello morbido, senza provocare strappi né lucidature da colla e si lasciare asciugare sotto peso</t>
  </si>
  <si>
    <t>b. Cartoni tipo Klucel G</t>
  </si>
  <si>
    <t>c. Metilidrossietilcellulosa MH-300 P2 al 1-2%</t>
  </si>
  <si>
    <t>d. Tessuto-non-tessuto</t>
  </si>
  <si>
    <t>D.03.009.b</t>
  </si>
  <si>
    <t>Velatura diretta doppia :  si fa aderire il velo giapponese mediante adesivo in soluzione acquosa o alcolica al 1-2% con un pennello morbido, senza provocare strappi né lucidature da colla e si lasciare asciugare sotto peso</t>
  </si>
  <si>
    <t>D.03.009.c</t>
  </si>
  <si>
    <t>Velatura con velo precollato Plextol B 500 (max 30%) e emulsione acrilica E 411 (max 30%) in acqua deionizzata (min 40%) (compresa preparazione): si stende la miscela ottenuta su un vetro utilizzando un pennello a setole morbide e si  lascia aderire un velo giapponese facendolo asciugare completamente. In seguito si stende uno strato di metilidrossietilcellulosa MH-300 P2 al 2 % e si stacca il velo dal vetro quando è ancora umido. Applicare il lato lucido sul documento da velare, tamponandolo con un batuffolo di cotone o con un pennello imbibito di alcol etilico/ acetone o con termocauterio. Lasciare asciugare sotto pesi leggeri ed evitare di far combaciare due carte velate</t>
  </si>
  <si>
    <t>b. Pesi leggeri</t>
  </si>
  <si>
    <t>c. Pressa a piani</t>
  </si>
  <si>
    <t>d. Termocauterio-TERMOCAUTERIO DIGIT 3000</t>
  </si>
  <si>
    <t>e. Paraloid B 72 (solo archivi)</t>
  </si>
  <si>
    <t>b. Acetone</t>
  </si>
  <si>
    <t>c. Emulsione acrilica E411</t>
  </si>
  <si>
    <t>d. Metilidrossietilcellulosa MH-300 P2 al 1-2%</t>
  </si>
  <si>
    <t>f. Plextol B 500-PLEXTOL B-500 EMULSIONE ACRILICA PER FODERATURE</t>
  </si>
  <si>
    <t>D.03.009.d</t>
  </si>
  <si>
    <t>Velatura con velo precollato Paraloid B 72 (resina acrilica) in concentrazione dall’1 al 14% , a caldo: si scioglie la resina in toluene, xilene, tetracloroetilene o altri idrocarburi clorurati facendo aderire al documento il velo precollato sotto pressa a piani termostatati a 70° C, per un tempo di 60 secondi. Si utilizza esclusivamente per velatura a secco su carta da lucido e/o in presenza di inchiostri solubili (solo per archivi)</t>
  </si>
  <si>
    <t>D.03.009.e</t>
  </si>
  <si>
    <t>Velatura temporanea con velo precollato con miscela di Primal AC 33 al 30% e 70% di acqua deionizzata: si stende la miscela sul vetro facendo aderire il velo e rimuovendolo immediatamente dal vetro. Successivamente, si appende il velo sul bordo di un tavolo fino a completa asciugatura e si appoggia il velo precollato sulla superficie da proteggere. Tamponare con alcol etilico puro per far aderire il velo e rimuovere il velo precollato di protezione dopo aver eseguito le operazioni di restauro, tamponando con alcol etilico puro</t>
  </si>
  <si>
    <t>D.03.009.f</t>
  </si>
  <si>
    <t>Velatura indiretta (dopo leafcasting): operazione effettuata con velo giapponese, incollato con adesivi su fogli di tessuto-non-tessuto, posti ad asciugare a temperatura ambiente su tavolo aspirante. I veli precollati si utilizzano, in particolare, per velare le carte restaurate con la tecnica del restauro meccanico, nel momento in cui sono ancora bagnate e con la pasta di cellulosa già depositata. Si esegue tagliando il velo giapponese e precollando i fogli di tessuto-non-tessuto su tavola aspirante con metilidrossietilcellulosa MH-300 P2 al 2 %. In seguito, si asciugano i fogli di tessuto-non-tessuto e si estraggono le carte dal ciclo meccanico. Successivamente, posizionare il velo giapponese sulle carte a caduta; posizionare sulle carte i fogli di tessuto-non-tessuto precollati e posizionare un nuovo foglio di tessuto-non-tessuto pulito. Asciugare tra carte assorbenti e sotto pressa a colpo</t>
  </si>
  <si>
    <t>a. Pressa</t>
  </si>
  <si>
    <t>D.03.010</t>
  </si>
  <si>
    <t>D.03.010.a</t>
  </si>
  <si>
    <t>D.03.010.b</t>
  </si>
  <si>
    <t>D.03.011</t>
  </si>
  <si>
    <t>a. Assi per pressare</t>
  </si>
  <si>
    <t>c. Pressa a colpo</t>
  </si>
  <si>
    <t>d. Fogli di polietilene espanso durevole per la conservazione (tipo Plastazote)</t>
  </si>
  <si>
    <t>a. Cartone uso legno</t>
  </si>
  <si>
    <t>c. Feltri di lana-FELTRO BIANCO IN LANA DA 5mm h 150 cm.</t>
  </si>
  <si>
    <t>D.03.012</t>
  </si>
  <si>
    <t>b. Pressa a colpo</t>
  </si>
  <si>
    <t xml:space="preserve">b. Stecca d’osso </t>
  </si>
  <si>
    <t>D.03.100 - CARTE DI GUARDIA</t>
  </si>
  <si>
    <t>D.03.100</t>
  </si>
  <si>
    <t>D.03.100.a</t>
  </si>
  <si>
    <t>Struttura A per coperta floscia sistema E XI.2.2.1: si esegue piegando due bifogli ed inserendoli l’uno dentro l’altro. Successivamente si incolla sulla piega del bifolio esterno una striscia di tela di cotone o lino larga circa ¼ della
misura del bifoglio facendola aderire totalmente. Cucire il fascicolo all’interno dei due bifogli e rifilare le carte di guardia a misura dopo le operazioni di cucitura</t>
  </si>
  <si>
    <t>a volume</t>
  </si>
  <si>
    <t xml:space="preserve">a. Punteruolo o rotella dentata-RUOTA DENTATA 20 DENTI </t>
  </si>
  <si>
    <t>a. Adesivo vinilico (tipo vinavil 59)</t>
  </si>
  <si>
    <t>d. Carta mano-macchina</t>
  </si>
  <si>
    <t>e. Metilidrossietilcellulosa MH-300 P2 al 6%</t>
  </si>
  <si>
    <t>h. Stecca d’osso</t>
  </si>
  <si>
    <t>i. Taglierino</t>
  </si>
  <si>
    <t>l. Tela di cotone o lino</t>
  </si>
  <si>
    <t>b. Carta a macchina-KAMI- Carta occidentale fatta a macchina in tondo</t>
  </si>
  <si>
    <t>f. Pelle allumata-PELLE ALLUMATA DI AGNELLO I° scelta circa 5/7
piedi/quadri (0,46/0,65 m2)</t>
  </si>
  <si>
    <t>cad_a pelle</t>
  </si>
  <si>
    <t>g. Pergamena-Pergamena naturale animale (dim 70x100 cm)</t>
  </si>
  <si>
    <t>D.03.100.b</t>
  </si>
  <si>
    <t>Struttura B per coperta in piena tela a cartella XI.1.3.1: si piegano due bifogli; si tagliano due strisce di tela di cotone o lino della dimensione di ¼ della misura della larghezza delle carte di guardia e si incollano per mm 2-3, in corrispondenza della piega di ciascun bifoglio, la rispettiva striscia di tela di cotone o lino. In seguito, si rifilano le carte di guardia a misura dopo le operazioni di cucitura</t>
  </si>
  <si>
    <t>D.03.100.c</t>
  </si>
  <si>
    <t>Struttura C per coperta sistema F XI.3.1.1 o N XI.3.2.1: si preparano quattro bifogli (due anteriori e due posteriori) di dimensioni poco più grandi del volume da cucire; si tagliano due strisce di tela di cotone o di lino lunghe come le carte di guardia e larghe ¼ della loro dimensione; si divide manualmente un bifoglio di ciascuna coppia lungo la linea di piegatura e si incolla una delle due metà del bifoglio, per mm 2-3 di larghezza, sul recto della seconda carta del bifoglio intero e lungo la linea di piegatura. Si lascia asciugare sotto peso e si capovolge sul verso piegando con la stecca. Si incolla l’estremità della striscia di lino sulla sovrapposizione così ottenuta e si addossa alla linea di piegatura delle tre carte già assemblate, la restante metà del bifolio diviso manualmente e si incolla quest’ultimo su tutta la superficie della striscia di tela di cotone o lino rimasta libera. In seguito, il refe di cucitura viene fatto passare nel centro del bifoglio più prossimo al corpo del volume e si rifilano le carte di guardia a misura dopo le operazioni di cucitura</t>
  </si>
  <si>
    <t>D.03.100.d</t>
  </si>
  <si>
    <t>Struttura D per coperta con assemblaggio a split: si preparano quattro bifogli (due anteriori e due posteriori); si tagliano due strisce di tela di cotone o di lino e due di carta (di grammatura inferiore rispetto a quella delle carte di guardia) lunghe come i fogli di guardia e larghe ¼ della loro dimensione. Successivamente si sovrappongono e si incollano due bifogli per mm 2-3 lungo la piegatura. Si incolla per mm 2-3, la striscia di tela di cotone o lino sul verso del bifoglio che poi sarà più prossimo al corpo del volume e si incolla la striscia di carta per mm 2-3, sopra la striscia di tela di cotone o lino sul verso del bifoglio che poi sarà più prossimo al corpo del volume. Lasciare libere ambedue le strisce posizionate sul recto del fascicolo formato dalle carte di guardia. Mentre il refe di cucitura viene fatto passare nel centro del bifoglio più prossimo al corpo del volume e si rifilano le carte di guardia a misura dopo le operazioni di cucitura</t>
  </si>
  <si>
    <t>a. Carte di guardia anteriori e posteriori</t>
  </si>
  <si>
    <t>D.03.100.e</t>
  </si>
  <si>
    <t>Struttura E (universale): si preparano quattro bifogli (due anteriori e due posteriori); si inseriscono i bifogli uno dentro l’altro e si taglia la prima carta in senso longitudinale in modo da ottenere un’aletta larga ¼ del quadrante, da incollare poi al contropiatto. In seguito, si incolla per intero la prima carta sul contropiatto, lasciando libere le altre tre carte. Far passare il refe di cucitura al centro del fascicolo e rifilare le carte di guardia a misura dopo le operazioni di cucitura</t>
  </si>
  <si>
    <t>D.03.100.f</t>
  </si>
  <si>
    <t>Struttura F per coperta in quarto di cuoio XI.1.2.1 o coperta in pieno cuoio XI.1.1.1: si preparano quattro bifogli (due anteriori e due posteriori); si tagliano due strisce di tela di cotone o di lino lunghe come i fogli di guardia e larghe ¼ della loro dimensione e si sovrappongono e si incollano due bifogli per mm 2-3 lungo la piegatura. Successivamente, incollare per mm 2-3, la striscia di tela di cotone o di lino sul verso del bifoglio che poi sarà più prossimo al corpo del volume e lasciare libera la striscia di tela di cotone o di lino posizionata sul recto del fascicolo formato dalle carte di guardia. Mentre, il refe di cucitura viene fatto passare nel centro del bifolio più prossimo al corpo del volume. Rifilare le carte di guardia a misura dopo le operazioni di cucitura</t>
  </si>
  <si>
    <t>D.03.100.g</t>
  </si>
  <si>
    <t>Struttura G (universale e archivio): si preparano quattro bifogli (due anteriori e due posteriori) o, in casi particolari, sei bifoli (tre anteriori e tre posteriori); si inseriscono i due bifogli l’uno dentro l’altro facendo passare il refe di cucitura al centro del fascicolo. Rifilare le carte di guardia a misura dopo le operazioni di cucitura</t>
  </si>
  <si>
    <t>D.03.100.h</t>
  </si>
  <si>
    <t>Struttura H (archivio): si preparano quattro bifogli (due anteriori e due posteriori) di misura tale da consentire la formazione di una brachetta da cucire accavallata al primo e all’ultimo fascicolo. Rifilare le carte di guardia a misura dopo le operazioni di cucitura</t>
  </si>
  <si>
    <t>D.04 - CUCITURA</t>
  </si>
  <si>
    <t>D.04.001</t>
  </si>
  <si>
    <t>D.04.001.a</t>
  </si>
  <si>
    <t>Esecuzione loose guard: operazione per la quale due brachette di carta da restauro vengono cucite solidali al primo e ultimo quinterno. Questa operazione, oltre a garantire una maggiore saldezza del primo e ultimo fascicolo alle carte di guardia, ha anche la funzione di nascondere la cucitura. Si esegue tagliando due brachette in carta giapponese, lunghe quanto i fascicoli e larghe ciascuna circa 15 mm (proporzionate, comunque, alle dimensioni delle carte) e cucendo le brachette al primo ed all'ultimo fascicolo, avvolgendoli. Dopo la cucitura, si incollano i lembi esterni delle brachette sulle carte di guardia adiacenti con metilidrossietilcellulosa MH-300 P2 in soluzione acquosa al 4-5%</t>
  </si>
  <si>
    <t>a loose guard</t>
  </si>
  <si>
    <t>c. Amido modificato (solo biblioteche)</t>
  </si>
  <si>
    <t>f. Adesivo vinilico (vinavil 59) (90 : 10)</t>
  </si>
  <si>
    <t>h. Fettuccia di lino o cotone</t>
  </si>
  <si>
    <t>i. Metilidrossietilcellulosa MH-300 P2 al 6%</t>
  </si>
  <si>
    <t>b. Aghi di sezione e lunghezza variabili</t>
  </si>
  <si>
    <t xml:space="preserve">e. Colla mista di metilidrossietilcellulosa MH-300 P2-TYLOSE MH 300P,COLLANTE ALLA CELLULOSA PER CARTA </t>
  </si>
  <si>
    <t>g. Cuoio di capra conciato al vegetale-PELLE CAPRA CONCIA VEGETALE I° scelta circa 7/9
piedi/quadri (0,65/0,84 m2) Colre naturale</t>
  </si>
  <si>
    <t>Cad_A pelle</t>
  </si>
  <si>
    <t>cad_A pelle</t>
  </si>
  <si>
    <t>l. Pelle allumata-PELLE ALLUMATA DI AGNELLO I° scelta circa 5/7
piedi/quadri (0,46/0,65 m2)</t>
  </si>
  <si>
    <t>m. Pergamena-Pergamena naturale animale (dim 70x100 cm)</t>
  </si>
  <si>
    <t>n. Rete di puro cotone</t>
  </si>
  <si>
    <t xml:space="preserve">p. Stecca d’osso </t>
  </si>
  <si>
    <t>D.04.001.b</t>
  </si>
  <si>
    <t>Ripartizione del dorso supporti in rilievo (compreso nelle operazioni di cucitura): si sottrae dalla misura dell’altezza del corpo del libro o del quadrante circa cm 1,5 dalla parte del piede e si suddivide la misura rimanente per il numero dei supporti di cucitura prescritti più uno. Dopo, si cuciono le catenelle a cm 1,5 dalla testa e dal piede</t>
  </si>
  <si>
    <t>D.04.001.c</t>
  </si>
  <si>
    <t>Ripartizione de dorso supporti non in rilievo (dorso liscio) (compreso nelle operazioni di cucitura):  è un tipo di cucitura su nastri, nervi non in rilievo, cucitura con andamento a 8 o tipo archivio. Consiste nel suddividere la lunghezza del corpo del libro per il numero dei nervi di cucitura prescritti più uno. Successivamente, si calcola, rispettivamente, cm 1,5 in testa e al piede per le catenelle</t>
  </si>
  <si>
    <t>D.04.001.d</t>
  </si>
  <si>
    <t>Allineamento dei fascicoli (compreso nelle operazioni di cucitura):                                                                                                                                    - su fascicoli di uguale dimensione: si allineano i fascicoli in testa
- su fascicoli di altezza diversa: si allineano i fascicoli in testa; mentre, si allineano al piede solo in casi particolari
- su fascicoli di larghezza diversa: si fa aderire sui fascicoli una brachetta di prolungamento o cucita di larghezza sufficiente a garantire un corretto allineamento del volume sul taglio anteriore
- su fascicoli di altezza e larghezza diversi: si fa aderire sui fascicoli una brachetta di prolungamento e/o di compensazione o cucita di larghezza sufficiente a garantire l’allineamento del volume sul taglio anteriore. In seguito, si allineano i fascicoli, alternativamente, in testa e al piede così da renderli pari, di volta in volta, su due i tagli (testa/anteriore, piede/anteriore)</t>
  </si>
  <si>
    <t>D.04.001.e</t>
  </si>
  <si>
    <t>Allestimento telaio (compreso nelle operazioni di cucitura): si fissano i supporti di cucitura paralleli tra loro, spaziati come nel caso della ripartizione del dorso</t>
  </si>
  <si>
    <t>D.04.002</t>
  </si>
  <si>
    <t>Cucitura con supporto</t>
  </si>
  <si>
    <t>D.04.002.a</t>
  </si>
  <si>
    <t>Cucitura fettuccia /nastro a punto semplice: si cuciono i fascicoli ai supporti a punto pieno, entrando ed uscendo ai lati dei supporti, da sinistra a destra e da destra a sinistra, senza avvolgerli. Successivamente, si ancorano le catenelle al fascicolo sottostante in testa e al piede</t>
  </si>
  <si>
    <t>a nastro                 a fascicolo</t>
  </si>
  <si>
    <t>D.04.002.b</t>
  </si>
  <si>
    <t>Cucitura fettuccia /nastro a punto intrecciato: si cuciono i fascicoli ai supporti a punto pieno (entrare ed uscire ai lati dei supporti, da sinistra a destra e da destra a sinistra, senza avvolgerli) e si intreccia il refe col passaggio di filo del fascicolo sottostante prima di rientrare nel fascicolo che si sta cucendo. Dopo, si ancora in testa e in piede le catenelle al fascicolo sottostante</t>
  </si>
  <si>
    <t>D.04.002.c</t>
  </si>
  <si>
    <t>Cucitura nervo singolo:  si cuciono i fascicoli ai supporti a punto pieno (entrare ed uscire avvolgendo i supporti) e si eseguono gli eventuali giri di compensazione coprendo interamente i supporti. In seguito, ancorare in testa e in piede le catenelle al fascicolo sottostante. Nel caso di pelle allumata rinforzarla con un filo o fettuccia in lino o cotone</t>
  </si>
  <si>
    <t>D.04.002.d</t>
  </si>
  <si>
    <t>Cucitura nervo doppio a sezione circolare: si affiancano i due supporti di cucitura (canapa, lino, cuoio o pelle allumata); si cuciono i fascicoli ai supporti a punto pieno (entrare ed uscire avvolgendo i supporti ad otto) e si eseguono gli eventuali giri di compensazione coprendo interamente i supporti. In seguito si ancorano in testa e in piede le catenelle al fascicolo sottostante. Nel caso di pelle allumata rinforzarla con un filo o fettuccia in lino o cotone</t>
  </si>
  <si>
    <t>a doppio nervo                      a fascicolo</t>
  </si>
  <si>
    <t>D.04.002.e</t>
  </si>
  <si>
    <t>Cucitura nervo doppio a sezione piatta: si affiancano quattro supporti in canapa o lino che, accoppiati, divengono due nervi doppi; si cuciono i fascicoli ai supporti a punto pieno (entrare ed uscire avvolgendo i supporti ad otto) e si eseguono gli eventuali giri di compensazione coprendo interamente i supporti. Ancorare in testa e in piede le catenelle al fascicolo sottostante</t>
  </si>
  <si>
    <t>D.04.002.f</t>
  </si>
  <si>
    <t>Cucitura nervo fenduto in pelle allumata o cuoio (solo archivi): si incidono i supporti al centro per un’altezza pari allo spessore del dorso e si prolunga l’incisione per tutta la lunghezza del nervo in corrispondenza del contropiatto posteriore. Successivamente, cucire i fascicoli ai supporti a punto pieno (entrare ed uscire avvolgendo i supporti ad otto) ed eseguire gli eventuali giri di compensazione necessari a coprire interamente i supporti. Ancorare in testa e in piede le catenelle al fascicolo sottostante</t>
  </si>
  <si>
    <t>D.04.002.g</t>
  </si>
  <si>
    <t>Cucitura nervi doppi con passaggi a spina di pesce: si cuciono i fascicoli ai supporti a punto pieno (cucire i primi due/quattro fascicoli con passaggi a nervi doppi) e si fa uscire il filo fra i due supporti, avvolgendoli col filo, in corrispondenza di uno o due fascicoli sottostanti così da creare i passaggi inclinati. Si fa risalire e si  conclude il passaggio di cucitura rientrando nel medesimo foro di uscita. Ancorare in testa e in piede le catenelle al fascicolo sottostante</t>
  </si>
  <si>
    <t>D.04.003</t>
  </si>
  <si>
    <t>Cucitura senza supporto</t>
  </si>
  <si>
    <t>D.04.003.a</t>
  </si>
  <si>
    <t>A catenella: si cuciono i fascicoli a punto pieno e si intreccia il refe del passaggio di cucitura del fascicolo sottostante prima di rientrare nel foro di uscita. Ancorare in testa e in piede le catenelle al fascicolo sottostante</t>
  </si>
  <si>
    <t xml:space="preserve">                                 a fascicolo</t>
  </si>
  <si>
    <t>D.04.003.b</t>
  </si>
  <si>
    <t>Cucitura senza supporto tipo archivio: si cuce il fascicolo alla coperta con andamento ad otto</t>
  </si>
  <si>
    <t>D.04.003.c</t>
  </si>
  <si>
    <t>Cucitura senza supporto tipo archivio a più fascicoli: si cuciono i fascicoli come per la cucitura su nastro (fettuccia / nastro a punto semplice e fettuccia / nastro a punto intrecciato) e si ancorano in testa e in piede le catenelle al fascicolo sottostante. Nel caso dell'archivio a più fascicoli ancorati alla coperta, si cuciono i fascicoli alla coperta (entrare ed uscire dalla coperta come per la cucitura su nastro) e si ancorano in testa e in piede le catenelle al fascicolo sottostante</t>
  </si>
  <si>
    <t>D.04.003.d</t>
  </si>
  <si>
    <t>Ancoraggio diretto con budelli animali: si ancorano i fascicoli alla coperta con singoli passaggi di pergamena o pelle allumata; si preparano i budelli di pergamena arrotolata bagnati e ritorti su telaio e si annodano su se stessi i passaggi di ancoraggio diretto fino a un massimo di tre fascicoli</t>
  </si>
  <si>
    <t>D.04.003.e</t>
  </si>
  <si>
    <t>Cucitura fascicoli intonsi: si conservano i fascicoli sciolti in un contenitore. In alternativa si cuce solo la piega esterna dei fascicoli in modo da consentire la lettura dell’intero fascicolo dispiegato</t>
  </si>
  <si>
    <t>D.04.004</t>
  </si>
  <si>
    <t>Cucitura a dorso protetto</t>
  </si>
  <si>
    <t>D.04.004.a</t>
  </si>
  <si>
    <t>Cucitura con mantice: si piega a fisarmonica un foglio di carta giapponese di adeguato colore e grammatura rispetto a quelli del volume, in modo da coprire i fascicoli lungo la linea di piegatura per mm 4-8; si cuce il mantice ai supporti contemporaneamente ai fascicoli e si cuciono i fascicoli ai supporti a punto pieno. Eseguire gli eventuali giri di compensazione necessari a coprire interamente i supporti e ancorare in testa e in piede le catenelle al fascicolo sottostante</t>
  </si>
  <si>
    <t>D.04.004.b</t>
  </si>
  <si>
    <t>Cucitura con schermo: si cuciono i fascicoli ai supporti a punto pieno attraverso una striscia di tela di cotone o lino, foderato con carta giapponese, o pelle allumata di lunghezza uguale a quella dei fascicoli e di larghezza tale da sopravanzare il dorso di almeno 5 cm per parte. Eseguire gli eventuali giri di compensazione necessari a coprire interamente i supporti e ancorare in testa e in piede le catenelle al fascicolo sottostante</t>
  </si>
  <si>
    <t>D.04.100 - LAVORAZIONE DEL DORSO</t>
  </si>
  <si>
    <t>D.04.100</t>
  </si>
  <si>
    <t>D.04.100.a</t>
  </si>
  <si>
    <t>Passaggio in colla e formazione del tondo: nel passaggio in colla si stendere uniformemente uno strato di adesivo, Metilidrossietilcellulosa MH-300 P 2 al 4-6% o amido modificato (solo Biblioteche), negli scomparti e si lascia asciugare parzialmente; mentre, nella formazione del tondo si batte con un mazzuolo stondato il dorso dei fascicoli fino ad ottenere l’arrotondamento desiderato</t>
  </si>
  <si>
    <t xml:space="preserve">                                 a dorso</t>
  </si>
  <si>
    <t>a. Amido modificato (solo biblioteche)</t>
  </si>
  <si>
    <t>d. Cartoncino lunga conservazione</t>
  </si>
  <si>
    <t>h. Stecca piana</t>
  </si>
  <si>
    <t>i. Tela di cotone o di lino</t>
  </si>
  <si>
    <t>b. Carta giapponese-CARTA GIAPPONESE 25504, 9 gr/m2 48x94 cm</t>
  </si>
  <si>
    <t>e. Cuoio di capra conciato al vegetale naturale (non tinto)-PELLE CAPRA CONCIA VEGETALE I° scelta circa 7/9 piedi/quadri (0,65/0,84 m2) Colre naturale</t>
  </si>
  <si>
    <t>f. Metilidrossietilcellulosa MH 300-P2-TYLOSE MH 300P,COLLANTE ALLA CELLULOSA PER CARTA</t>
  </si>
  <si>
    <t xml:space="preserve">g. Stecca di osso </t>
  </si>
  <si>
    <t>D.04.101</t>
  </si>
  <si>
    <t>Esecuzione dell'indorsatura</t>
  </si>
  <si>
    <t>D.04.101.a</t>
  </si>
  <si>
    <t>Indorsatura a scomparto:                                                                                                                                                                                   - prima indorsatura: si incollano in corrispondenza degli scomparti, con Metilidrossietilcellulosa MH-300 P 2
al 4-6% o amido modificato (solo Biblioteche), porzioni di carta giapponese e tela di cotone o lino
- seconda indorsatura con tasselli in cuoio sfiorato: si incollano sul lino, in corrispondenza degli scomparti, tasselli in cuoio al naturale
- seconda indorsatura in pieno cuoio sfiorato: si incolla su tutta la superficie del dorso un unico pezzo di cuoio al naturale e si assottiglia il cuoio con la stecca piana e la carta vetrata</t>
  </si>
  <si>
    <t>D.04.101.b</t>
  </si>
  <si>
    <t>Indorsatura a finestra: si incollano in corrispondenza degli scomparti, con Metilidrossietilcellulosa MH-300 P 2 al 6% o amido modificato (solo Biblioteche), porzioni di carta giapponese. Si fa aderire, sopra questa, un unico pezzo di tela di cotone o lino di dimensioni maggiori rispetto al dorso di 6 cm per parte, in cui sono state ritagliate le asole in corrispondenza dei nervi. Attaccare le alette sui fogli di guardia</t>
  </si>
  <si>
    <t>D.04.101.c</t>
  </si>
  <si>
    <t>Indorsatura piena: si incolla, sul dorso dei fascicoli, una striscia intera di carta giapponese con Metilidrossietilcellulosa MH-300 P 2 6% o amido modificato (solo Biblioteche) e si fa aderire sulla precedente striscia di carta giapponese una seconda striscia intera di tela di cotone o lino di dimensioni maggiori rispetto al dorso di 6 cm per parte</t>
  </si>
  <si>
    <t>D.04.102</t>
  </si>
  <si>
    <t>D.05 - CAPITELLI</t>
  </si>
  <si>
    <t>D.05.001</t>
  </si>
  <si>
    <t>D.05.001.a</t>
  </si>
  <si>
    <t>Capitelli cucitura primaria supporto singolo: si preparano i supporti (canapa, lino, cuoio, pelle allumata o pergamena arrotolata); si cuce il supporto al corpo del libro con refe di cotone o lino di colore naturale con passaggi al centro di ciascun fascicolo o, eventualmente, con passaggio del filo a fascicoli alterni e si eseguono giri di compensazione. Posizionare il nodino davanti o sul dorso oppure davanti e sul dorso e ancorare il refe al di sotto della catenella</t>
  </si>
  <si>
    <t xml:space="preserve">                                 a capitello</t>
  </si>
  <si>
    <t>a. Torchietto-TORCHIETTO PER DORARE</t>
  </si>
  <si>
    <t>a. Aghi di sezione e lunghezza variabili</t>
  </si>
  <si>
    <t>d. Adesivo vinilico (vinavil 59)</t>
  </si>
  <si>
    <t>f. Fettuccia di cotone o di lino</t>
  </si>
  <si>
    <t>m. Pelle allumata (rinforzata con filo o fettuccia di cotone/lino)</t>
  </si>
  <si>
    <t>o. Tela di lino o cotone</t>
  </si>
  <si>
    <t>e. Cuoio di capra conciato al vegetale-PELLE CAPRA CONCIA VEGETALE I° scelta circa 7/9
piedi/quadri (0,65/0,84 m2) Colre naturale</t>
  </si>
  <si>
    <t>Cad_a pelle</t>
  </si>
  <si>
    <t>l. Spago di puro lino</t>
  </si>
  <si>
    <t xml:space="preserve">n. Stecca d'osso </t>
  </si>
  <si>
    <t>D.05.001.b</t>
  </si>
  <si>
    <t>Capitelli cucitura secondaria supporto singolo: dopo aver eseguito la cucitura primaria si esegue la cucitura, senza passare al centro dei fascicoli, con fili di seta o cotone colorati con nodino davanti. Successivamente, si fermano le estremità dei fili con nodi o adesivo sul dorso del volume</t>
  </si>
  <si>
    <t>D.05.001.c</t>
  </si>
  <si>
    <t>Capitelli cucitura secondaria supporto doppio: dopo aver eseguito la cucitura primaria si cuce il secondo supporto, di sezione uguale o leggermente inferiore al primo, con fili di seta o cotone colorati, senza passare al centro dei fascicoli, con andamento a 8 e nodino davanti. In seguito, si fermano le estremità dei fili con nodi o adesivo sul dorso del volume</t>
  </si>
  <si>
    <t>D.05.002</t>
  </si>
  <si>
    <t>Capitelli tronchi (cfr. cucitura primaria): si eseguono i capitelli come descritto per la cucitura primaria e secondaria. Successivamente, si taglia il supporto del capitello in corrispondenza del morso e si rinforzano le estremità tagliate con una piccola quantità di adesivo</t>
  </si>
  <si>
    <t>D.06 - PREPARAZIONE DEI QUADRANTI E SISTEMI DI ANCORAGGIO</t>
  </si>
  <si>
    <t>D.06.001</t>
  </si>
  <si>
    <t>D.06.001.a</t>
  </si>
  <si>
    <t>Legature rigide: si squadra il cartone durevole per la conservazione (semplice o accoppiato anche con cartone non durevole, lasciando quello durevole a contatto con il corpo del libro), di grammatura adeguata, tagliato secondo la direzione di macchina. Si calcola una unghiatura proporzionata alle dimensioni del volume e si smussano leggermente i cartoni lungo i due lati dei labbri esterni, lungo il morso ed in corrispondenza degli angoli e dello snodo ad altezza della cuffia</t>
  </si>
  <si>
    <t xml:space="preserve">                                 a quadrante</t>
  </si>
  <si>
    <t>b. Adesivo vinilico (vinavil 59)</t>
  </si>
  <si>
    <t>c. Amido</t>
  </si>
  <si>
    <t>d. Amido modificato (solo biblioteche)</t>
  </si>
  <si>
    <t>e. Cartone alla forma</t>
  </si>
  <si>
    <t>g. Cartone fibrato</t>
  </si>
  <si>
    <t>h. Cera d'api vergine</t>
  </si>
  <si>
    <t xml:space="preserve">i. Colla mista di metilidrossietilcellulosa MH 300-P2 </t>
  </si>
  <si>
    <t>l. Cotone idrofilo</t>
  </si>
  <si>
    <t>a. Fustella</t>
  </si>
  <si>
    <t xml:space="preserve">d. Legno massello di faggio o cipresso </t>
  </si>
  <si>
    <t>m. Mordente (aniline) per legno</t>
  </si>
  <si>
    <t>n. Panno in lana</t>
  </si>
  <si>
    <t>o. Stucco (segatura e adesivo vinilico)</t>
  </si>
  <si>
    <t>D.06.001.b</t>
  </si>
  <si>
    <t>Legature semiflosce:  cfr. coperta semifloscia</t>
  </si>
  <si>
    <t>D.06.001.c</t>
  </si>
  <si>
    <t>Legatura a cartella in pergamena: cfr. sistema N – supporti adesi o fissati meccanicamente (coperta semifloscia a cartella)</t>
  </si>
  <si>
    <t>D.06.001.d</t>
  </si>
  <si>
    <t>Legatura a cartella in tela: si realizzano i quadranti con cartone durevole per la conservazione (semplice o accoppiato con cartone non durevole), di grammatura adeguata, tagliati secondo la direzione di macchina. Si calcola una unghiatura proporzionata alle dimensioni del volume e si smussano leggermente i cartoni lungo i due lati esterni dei labbri, lungo il morso ed in corrispondenza degli angoli e dello snodo ad altezza della cuffia. Realizzare il dorsetto in cartone durevole per la conservazione</t>
  </si>
  <si>
    <t>D.06.001.e</t>
  </si>
  <si>
    <t>Legatura con split: si squadrano i cartoni durevoli per la conservazione di grammatura adeguata e si tagliano secondo la direzione di macchina prevedendo. Calcolare una unghiatura proporzionata alle dimensioni del volume e accoppiare i due cartoni di grammatura diversa tenendo quello di grammatura maggiore all’esterno. Successivamente, si fa aderire con colla mista i due cartoni tranne la parte in prossimità della linea di cerniera per circa 4-6 cm e si  smussano leggermente i cartoni lungo i due lati dei labbri esterni, lungo il morso ed in corrispondenza degli angoli e dello snodo ad altezza della cuffia</t>
  </si>
  <si>
    <t>D.06.002</t>
  </si>
  <si>
    <t>Preparazioni delle assi</t>
  </si>
  <si>
    <t>D.06.002.a</t>
  </si>
  <si>
    <t>Legatura in pieno cuoio con morso traforato: si praticano nella sezione dell’asse, in corrispondenza di nervi e capitelli, un foro o una scanalatura con una leggera inclinazione in direzione della faccia esterna dell’asse. Si fissano i supporti con adesivo vinilico (vinavil 59) o colla mista e chiodi in legno ed eventualmente si  stuccano le scanalature</t>
  </si>
  <si>
    <t xml:space="preserve">                                 ad asse</t>
  </si>
  <si>
    <t>D.06.002.b</t>
  </si>
  <si>
    <t>Legatura in pieno cuoio senza morso traforato: si eseguono le scanalature sulla faccia esterna dell’asse per l’alloggiamento dei nervi e dei capitelli; si fissano i supporti con adesivo vinilico (vinavil 59) o colla mista e chiodi in legno ed eventualmente si stuccano le scanalature</t>
  </si>
  <si>
    <t>D.06.002.c</t>
  </si>
  <si>
    <t>Legature in mezzo o quarto di cuoio con morso traforato: si pratica nella sezione dell’asse, in corrispondenza di nervi e capitelli, un foro o una scanalatura con una leggera inclinazione in direzione della faccia esterna dell’asse; si fissano i supporti con adesivo vinilico (vinavil 59) o colla mista e chiodi in legno ed eventualmente si stuccano le scanalature</t>
  </si>
  <si>
    <t>D.06.002.d</t>
  </si>
  <si>
    <t>Legature in mezzo o quarto di cuoio senza morso traforato: si eseguono le scanalature sulla faccia esterna dell’asse per l’alloggiamento dei supporti di nervi e capitelli. Si smussano leggermente i labbri lungo i lati esterni, lungo il morso ed in corrispondenza degli angoli, per eliminare gli angoli vivi e si sagoma l’asse con andamento convesso dal centro verso i lati esterni</t>
  </si>
  <si>
    <t>D.06.003</t>
  </si>
  <si>
    <t>Sistemi di ancoraggio</t>
  </si>
  <si>
    <t>D.06.003.a</t>
  </si>
  <si>
    <t>Incartonatura nervi singoli e capitelli: si eseguono due fori con il punteruolo, con andamento esterno/interno, collegati con una scanalatura per il passaggio dei nervi, preventivamente sfilacciati. Successivamente, si ribattono i fori dopo il passaggio degli spaghi e si fissano gli stessi negli alloggiamenti con colla mista. Eventualmente stuccare le scanalature</t>
  </si>
  <si>
    <t xml:space="preserve">                                 a nervo per quadrante</t>
  </si>
  <si>
    <t>D.06.003.b</t>
  </si>
  <si>
    <t>Incartonatura nervi doppi e capitelli: si eseguono tre fori (disposti a triangolo) con il punteruolo, con andamento esterno/interno, collegati con una scanalatura per il passaggio dei nervi, preventivamente sfilacciati. Dopo, si ribattono i fori dopo il passaggio degli spaghi e si fissano gli stessi nelle scanalature con colla mista. Eventualmente stuccare le scanalature</t>
  </si>
  <si>
    <t>D.06.003.c</t>
  </si>
  <si>
    <t>Ancoraggio con supporti alloggiati in scanalature: si fissano le alette dell’indorsatura ai quadranti e si alloggiano i supporti in scanalature ricavate sulla faccia esterna del cartone. Successivamente si fissano i supporti con colla mista ed eventualmente si stuccano le scanalature</t>
  </si>
  <si>
    <t>D.06.003.d</t>
  </si>
  <si>
    <t>Ancoraggio alle assi: per la preparazione delle assi cfr. preparazione delle assi. Successivamente, si controlla la corretta squadratura delle assi e si fissano i supporti di cucitura nelle scanalature con colla mista e chiodi in legno. Stuccare le scanalature</t>
  </si>
  <si>
    <t xml:space="preserve">                                 a nervo per asse</t>
  </si>
  <si>
    <t>D.06.003.e</t>
  </si>
  <si>
    <t>Supporti passanti nervi singoli e capitelli (compresi nella coperta)</t>
  </si>
  <si>
    <t>D.06.003.f</t>
  </si>
  <si>
    <t>Ancoraggio con supporti passanti nervi doppi e capitelli (compresi nella coperta)</t>
  </si>
  <si>
    <t>D.06.003.g</t>
  </si>
  <si>
    <t>Pergamena / cartone alla forma (cfr. coperta)</t>
  </si>
  <si>
    <t>D.06.003.h</t>
  </si>
  <si>
    <t>Tela (cfr. coperta)</t>
  </si>
  <si>
    <t>D.06.003.i</t>
  </si>
  <si>
    <t>Con punti in pergamena (cfr. coperta)</t>
  </si>
  <si>
    <t>D.06.003.l</t>
  </si>
  <si>
    <t>Tasselli in cuoio (cfr. coperta)</t>
  </si>
  <si>
    <t>D.06.003.m</t>
  </si>
  <si>
    <t>Assemblaggio a split: si squadrano i cartoni durevoli per la conservazione di grammatura adeguata, secondo la direzione di macchina prevedendo una unghiatura proporzionata alle dimensioni del volume. Si accoppiano i due cartoni di grammatura diversa tenendo quello di grammatura maggiore all’esterno. Dopo, si fanno aderire con colla mista i due cartoni tranne la parte in prossimità della linea di cerniera per circa 4-6 cm e si smussano leggermente i cartoni lungo i due lati dei labbri esterni, lungo il morso ed in corrispondenza degli angoli e dello snodo ad altezza della cuffia. Successivamente, incollare le fettucce sulle alette e inserirle tra i due cartoni. Posizionare il volume così assemblato sotto peso</t>
  </si>
  <si>
    <t>D.06.100 - COPERTA</t>
  </si>
  <si>
    <t>D.06.100</t>
  </si>
  <si>
    <t>D.06.100.a</t>
  </si>
  <si>
    <t>Coperta in pieno cuoio dorso attaccato: si taglia un cuoio di grandezza adeguata alla compagine delle carte calcolando anche la misura dei rimbocchi. Si scarnisce il cuoio a mano e si incolla il cuoio sul dorso del volume già indorsato e posizionato nel torchio con Metilidrossietilcellulosa MH-300 P 2 al 6 %. Dopo, si fa aderire il cuoio in corrispondenza dei nervi di cucitura e dei piatti ed eventualmente si inserisce uno spago per rinforzare le cuffie. Si piegano i rimbocchi e si fa aderire il cuoio in corrispondenza degli angoli senza creare eccessivi spessori. Eventualmente si  incide il cuoio in testa e al piede per consentire la piega dei rimbocchi in corrispondenza dei capitelli. Staffilare gli eventuali nervi in rilievo nel torchio ed incollare l’eventuale aletta dei fogli di guardia. Successivamente, posizionare su ogni contropiatto una carta o un cartoncino di compensazione scarnito lungo il morso e livellare gli spessori eventualmente formati dai rimbocchi. Incollare le controguardie interamente o a tamburo</t>
  </si>
  <si>
    <t>a coperta</t>
  </si>
  <si>
    <t>e. Cartoncino durevole per la conservazione</t>
  </si>
  <si>
    <t xml:space="preserve">g. Colla mista di metilidrossietilcellulosa MH 300-P2 </t>
  </si>
  <si>
    <t>h. Adesivo vinilico (vinavil 59)</t>
  </si>
  <si>
    <t>c. Pinza tiranervi</t>
  </si>
  <si>
    <t>d. Coltello da scarnitura-COLTELLO PER SCARNIRE LAMA RIGIDA MANICO LEGNO</t>
  </si>
  <si>
    <t>e. Torchietto-TORCHIETTO PER DORARE</t>
  </si>
  <si>
    <t>p. Tela</t>
  </si>
  <si>
    <t>q. Tela di cotone o di lino</t>
  </si>
  <si>
    <t>i. Cuoio di capra conciato al vegetale-PELLE CAPRA CONCIA VEGETALE I° scelta circa 7/9
piedi/quadri (0,65/0,84 m2) Colre naturale</t>
  </si>
  <si>
    <t xml:space="preserve">l. Metilidrossietilcellulosa MH 300-P2-TYLOSE MH 300P,COLLANTE ALLA CELLULOSA PER CARTA </t>
  </si>
  <si>
    <t>n. Spago di puro lino</t>
  </si>
  <si>
    <t>D.06.100.b</t>
  </si>
  <si>
    <t>Coperta in pieno cuoio dorso staccato: si taglia un cuoio di grandezza adeguata alla compagine delle carte calcolando anche la misura dei rimbocchi. Si scarnisce il cuoio a mano, si stende l’adesivo sul cuoio e si fa aderire un dorsetto in carta barriera, di adeguata grammatura. Dopo, si applica il cuoio al volume e si fa aderire il cuoio in corrispondenza dei nervi di cucitura e dei piatti ed eventualmente si inserisce uno spago per rinforzare le cuffie. Inoltre, se necessario, si incide il cuoio in testa e al piede per consentire la piega dei rimbocchi in corrispondenza dei capitelli. Successivamente, si piegano i rimbocchi e si fa aderire il cuoio in corrispondenza degli angoli senza creare eccessivi spessori. Si fa aderire il cuoio, evidenziando i nervi ed incollando l’eventuale aletta dei fogli di guardia. Dopo, si posiziona su ogni contropiatto una carta o un cartoncino di compensazione scarnito lungo il morso e si livellano gli spessori eventualmente formati dai rimbocchi. Incollare le controguardie interamente o a tamburo</t>
  </si>
  <si>
    <t>D.06.100.c</t>
  </si>
  <si>
    <t>Coperta in pieno cuoio dorso staccato con tubo:                                                                                                                                       - per nervi in rilievo: si esegue l’indorsatura e si fodera con carta giapponese, adesa con Metilidrossietilcellulosa MH-300 P 2 al 6 %, una porzione di tela di cotone o lino di larghezza tripla rispetto a quella del dorso. Si piegano in tre parti le due alette e le si sovrammettono una sull’altra e si incollano, con Metilidrossietilcellulosa MH-300 P 2 al 6 %, fino a formare un' intercapedine. Dopo, si fa aderire all’indorsatura dalla parte opposta alla sovrapposizione, lasciando la facciata col lino verso il dorso delle carte, si staffila il tubo ottenuto, si incolla sul tubo la coperta e si applica il cuoio al volume. Si fa aderire il cuoio in corrispondenza dei nervi di cucitura e dei piatti ed eventualmente si inserisce uno spago per rinforzare le cuffie; se necessario si incide il cuoio in testa e al piede per consentire la piega dei rimbocchi in corrispondenza dei capitelli. Successivamente, piegare i rimbocchi e far aderire il cuoio in corrispondenza degli angoli senza creare eccessivi spessori; far aderire il cuoio, evidenziando i nervi ed incollare l’eventuale aletta dei fogli di guardia. Poi, posizionare su ogni contropiatto una carta o un cartoncino di compensazione scarnito lungo il morso e livellare gli spessori eventualmente formati dai rimbocchi. Incollare le controguardie interamente o a tamburo;                                                                                                            - per cuciture piane: si effettuano le operazioni  per nervi in rilievo, tranne la staffilatura del tubo</t>
  </si>
  <si>
    <t>D.06.101</t>
  </si>
  <si>
    <t>D.06.101.a</t>
  </si>
  <si>
    <t>Coperta in quarto di cuoio dorso attaccato: si taglia un cuoio delle misure di un quarto o un terzo del piatto calcolando anche le misure dei rimbocchi di testa e di piede. Si preparano trapezi di pergamena fine (punte cieche) o di cuoio (punte a vista, la misura della diagonale dovrà essere pari alla misura del cuoio sovrapposto al piatto) per il rivestimento degli angoli di protezione considerando anche i rimbocchi. Si scarnisce il cuoio a mano e si incolla la striscia di cuoio sul dorso del volume già posizionato sul torchio facendo aderire il cuoio in corrispondenza dei nervi di cucitura e dei piatti; eventualmente si incide il cuoio in testa e al piede per consentire la piega dei rimbocchi in corrispondenze dei capitelli. Dopo, staffilare gli eventuali nervi in rilievo nel torchio e far aderire sui piatti il cuoio; ripiegare il cuoio in testa e al piede ed eventualmente inserire uno spago per rinforzare le cuffie. In seguito, applicare le punte, opportunamente scarnite, in corrispondenza degli angoli dei piatti distribuendo sul contropiatto la pergamena o il cuoio, senza creare eccessivi spessori; eventualmente, sostituire le punte cieche al taglio di piede con una striscia continua di pergamena, lungo tutto il labbro di piede (rinforzo al piede in pergamena) e compensare lo spessore della pergamena o del cuoio con una carta o cartoncino durevole per la conservazione. Misurare e ritagliare il rivestimento (carta o tela) dei piatti eliminando la carta o la tela in corrispondenza degli angoli ed incollare la carta o tela di rivestimento. Successivamente, compensare con una carta o cartoncino durevole per la conservazione su ogni contropiatto e livellare gli spessori eventualmente formati dai rimbocchi. Incollare le controguardie interamente o a tamburo</t>
  </si>
  <si>
    <t>D.06.101.b</t>
  </si>
  <si>
    <t>Coperta in quarto di cuoio dorso staccato: si taglia un cuoio delle misure di un quarto o terzo del piatto calcolando anche le misure dei rimbocchi di testa e di piede. Si preparano trapezi di pergamena fine (punte cieche) o di cuoio (punte a vista, la misura della diagonale dovrà essere pari alla misura del cuoio sovrapposto al piatto) per il rivestimento degli angoli di protezione considerando anche i rimbocchi. Si scarnisce il cuoio a mano e si incolla un dorsetto in carta barriera di spessore adeguato. Dopo, si sagoma la striscia di cuoio sul dorso del volume già posizionato sul torchio e si fa aderire il cuoio in corrispondenza dei nervi di cucitura e dei piatti; eventualmente si incide il cuoio in testa e al piede per consentire la piega dei rimbocchi in corrispondenze dei capitelli. Successivamente, si fa aderire sui piatti il cuoio e si ripiega il cuoio in testa e al piede ed eventualmente si inserisce uno spago per rinforzare le cuffie. Dopo, applicare le punte, opportunamente scarnite in corrispondenza degli angoli dei piatti, distribuendo sul contropiatto il cuoio senza creare eccessivi spessori ed eventualmente, sostituire le punte cieche al taglio di piede con una striscia continua di pergamena, lungo tutto il labbro di piede. Compensare lo spessore del cuoio con una carta o cartoncino durevole per la conservazione; misurare e ritagliare il rivestimento (carta o tela) dei piatti eliminando la carta o la tela in corrispondenza degli angoli ed incollare la carta o tela di rivestimento. Compensare con una carta o cartoncino durevole per la conservazione su ogni contropiatto e livellare gli spessori eventualmente formati dai rimbocchi. Incollare le controguardie interamente o a tamburo</t>
  </si>
  <si>
    <t>D.06.101.c</t>
  </si>
  <si>
    <t>Coperta in quarto di cuoio dorso staccato con tubo: si taglia un cuoio delle misure di un quarto o mezzo del piatto calcolando anche le misure dei rimbocchi  e si preparano trapezi di pergamena fine (punte cieche) o di cuoio (punte a vista, la misura della diagonale dovrà essere pari alla misura del cuoio sovrapposto al piatto) per il rivestimento degli angoli di protezione considerando anche i rimbocchi. Successivamente, si scarnisce il cuoio a mano lungo il perimetro</t>
  </si>
  <si>
    <t>D.06.102</t>
  </si>
  <si>
    <t>D.06.102.a</t>
  </si>
  <si>
    <t>Coperta in piena tela a cartella: si tagliano i quadranti e un dorsetto in cartoncino durevole. Si prepara un pezzo di tela di misura sufficiente a rivestire l’intero volume compreso la misura dei rimbocchi e si incollano i quadranti e il dorsetto sulla tele. Successivamente incollare i rimbocchi ed assemblare il volume alla cartella mediante l’adesione delle controguardie al contropiatto</t>
  </si>
  <si>
    <t>b. Torchietto-TORCHIETTO PER DORARE</t>
  </si>
  <si>
    <t xml:space="preserve">i. Metilidrossietilcellulosa MH 300-P2-TYLOSE MH 300P,COLLANTE ALLA CELLULOSA PER CARTA </t>
  </si>
  <si>
    <t>m. Stecca d'osso</t>
  </si>
  <si>
    <t xml:space="preserve">n. Tela per legatoria-BUKRAM EXTRA TELA PER LEGATORIA </t>
  </si>
  <si>
    <t>o. Tela di cotone o di lino</t>
  </si>
  <si>
    <t>D.06.102.b</t>
  </si>
  <si>
    <t>Coperta in piena tela a split: si realizzano i quadranti; si inseriscono e si incollano l’aletta dei fogli di guardia nell’intercapedine ottenuta nei quadranti e si incolla il tubo sul dorso facendo aderire al tubo un dorsetto in cartoncino. Successivamente, si prepara un pezzo di tela di misura sufficiente a rivestire l’intero volume compreso la misura dei rimbocchi; si incollano la tela facendola aderire ai quadranti e al dorsetto e si incollano i rimbocchi. Dopo, compensare i contropiatti con carta o cartoncino durevole e far aderire le controguardie</t>
  </si>
  <si>
    <t>D.06.103</t>
  </si>
  <si>
    <t>D.06.103.a</t>
  </si>
  <si>
    <t>Sistema A nervo singolo e capitelli: si taglia il materiale di copertura prescelto a misura del volume considerando la presenza di rimbocchi e unghiature in maniera da poter ancorare i rimbocchi con i nervi più estremi. Si piega il materiale di copertura prescelto in corrispondenza delle linee di cerniera, perfettamente perpendicolari al taglio di piede, e si eseguono due tagli nel rimbocco davanti. Dopo, incastrare nei suddetti tagli gli angoli dei rimbocchi di testa e piede opportunamente sagomati ed eseguire due fori con una fustella a sezione circolare di diametro opportuno. Il foro di uscita deve essere proporzionato alla sezione del nervo, ed ai fori di entrata (la distanza, tra foro di uscita e fori di entrata, deve essere proporzionata alle dimensioni del volume). Inserire l’estremità dei supporti di cucitura fra materiale di copertura e controguardia ed eseguire i fori di uscita ed entrata dei capitelli – con fustella a sezione circolare - con un' angolazione - rispetto alla perpendicolare del dorso- di circa 45°. Inserire l’estremità del supporto dei capitelli fra ribattitura e controguardia ed infilare i nervi di cucitura nei fori preparati; eventualmente eseguire sul taglio davanti due labbri che vadano a coprire complessivamente due terzi dello spessore del corpo del libro. Eseguire sui piatti i fori per l’alloggiamento degli eventuali lacci di chiusura in pelle allumata o tessuto ed inserire gli eventuali lacci nei fori</t>
  </si>
  <si>
    <t>b. Fustella</t>
  </si>
  <si>
    <t>a. Adesivo vinilico (vinavil 59)</t>
  </si>
  <si>
    <t>c. Cartoncino alla forma durevole per la conservazione</t>
  </si>
  <si>
    <t xml:space="preserve">d. Colla mista di metilidrossietilcellulosa MH 300-P2 </t>
  </si>
  <si>
    <t>h. Stecca d'osso</t>
  </si>
  <si>
    <t xml:space="preserve">e. Metilidrossietilcellulosa MH 300-P2-TYLOSE MH 300P,COLLANTE ALLA CELLULOSA PER CARTA </t>
  </si>
  <si>
    <t>D.06.103.b</t>
  </si>
  <si>
    <t>Sistema A  nervo doppio e capitelli: si taglia il materiale di copertura prescelto a misura del volume considerando la presenza di rimbocchi e unghiature in maniera da poter ancorare i rimbocchi con i nervi più estremi. Si piega il materiale di copertura prescelto in corrispondenza delle linee di cerniera, perfettamente perpendicolari al taglio di piede, e si eseguono due tagli nel rimbocco davanti. Si incastrano nei suddetti tagli gli angoli dei rimbocchi di testa e piede opportunamente sagomati; si eseguono due fori con una fustella a sezione circolare di diametro opportuno.  Il foro di uscita si  esegue proporzionato alla sezione del nervo, ed ai fori di entrata (la distanza, tra foro di uscita e fori di entrata, deve essere proporzionata alle dimensioni del volume. Infilare i supporti di cucitura nei fori, con andamento interno/esterno/interno. Il foro di uscita deve essere proporzionato alla sezione del nervo, ed ai fori di entrata (la distanza, tra foro di uscita e fori di entrata, deve essere proporzionata alle dimensioni del volume):
- a) con un unico foro di entrata in asse con il foro di uscita
- b) a circa 45° rispetto alla perpendicolare del dorso (in questo caso le due estremità del supporto in uscita possono formare un motivo a V o a X -sovrapponendosi uno all’altro-). Successivamente, inserire l’estremità del supporto fra materiale di copertura e controguardia; eseguire i fori di uscita ed entrata dei capitelli – con fustella a sezione circolare - con un' angolazione - rispetto alla perpendicolare del dorso- di circa 45°. Inserire l’estremità del supporto dei capitelli fra ribattitura e controguardia ed eventualmente eseguire sul taglio davanti due labbri che vadano a coprire complessivamente due terzi dello spessore del corpo del libro. Eseguire sui piatti i fori per l’alloggiamento degli eventuali lacci di chiusura in pelle allumata o tessuto ed inserire gli eventuali lacci nei fori</t>
  </si>
  <si>
    <t>D.06.103.c</t>
  </si>
  <si>
    <t>Sistema B  nervo singolo e capitelli in pelle allumata rinforzata (con filo o fettuccia di lino o cotone): si taglia il materiale di copertura prescelto a misura del volume considerando la presenza di unghiature e rimbocchi in maniera da poter ancorare i rimbocchi con i nervi più esterni. Si praticano con la fustella a sezione circolare i fori di entrata e di uscita dei nervi e si sagoma il materiale di copertura prescelto intorno al dorso. Dopo, si infilano i nervi negli alloggiamenti preparati e si eseguono i rimbocchi di testa e piede; si eseguono –con fustella a sezione circolare- i fori per i capitelli, con una angolazione - rispetto alla perpendicolare del dorso - di circa 45°. Si infilano i capitelli e si sagoma il materiale di copertura prescelto per la formazione degli angoli sul taglio davanti. Successivamente, realizzare gli eventuali labbri di protezione ed eseguire, sul taglio davanti - con fustella a sezione circolare - i fori per l’alloggiamento degli eventuali lacci. Infilare i lacci di chiusura in pelle allumata o tessuto ed incollare a tamburo le controguardie o lasciarle libere</t>
  </si>
  <si>
    <t>D.06.103.d</t>
  </si>
  <si>
    <t>Sistema B  nervo doppio e capitelli in pelle allumata rinforzata (con filo o fettuccia di lino o cotone): si taglia il materiale di copertura prescelto a misura del volume considerando la presenza di unghiature e rimbocchi in maniera da poter ancorare i rimbocchi con i nervi più esterni. Si praticano con la fustella a sezione circolare i fori di uscita e di entrata dei supporti (la distanza tra i due fori deve essere proporzionata alle dimensioni del volume). Si eseguono i fori di entrata a circa 45° rispetto alla perpendicolare del dorso (in questo caso le due estremità del supporto in uscita potranno formare un motivo a V o a X nel caso vengano a sovrapporsi l’uno all’altro). Si infilano i nervi negli alloggiamenti preparati e si eseguono i rimbocchi di testa e piede (eseguire, con fustella a sezione circolare, i fori per i capitelli, con una angolazione rispetto alla perpendicolare del dorso di circa 45°). Successivamente, si infilano i capitelli e si sagoma il materiale di copertura prescelto per la formazione degli angoli sul taglio davanti. Si realizzano gli eventuali labbri di protezione. Eseguire, sul taglio davanti, con fustella a sezione circolare, i fori per l’alloggiamento degli eventuali lacci e infilare i lacci di chiusura in pelle allumata o tessuto ed incollare a tamburo le controguardie o lasciarle libere</t>
  </si>
  <si>
    <t>D.06.103.e</t>
  </si>
  <si>
    <t>Sistema C coperta d’archivio in pergamena o cuoio (coperta floscia a cartella): si ritaglia il materiale di copertura prescelto o il cuoio a misura del volume considerando la presenza degli eventuali rimbocchi (almeno 3,5 cm) e delle eventuali unghiature. Si piega il materiale di copertura prescelto o il cuoio in corrispondenza delle linee di cerniera perfettamente perpendicolari al taglio di piede, si piegano i rimbocchi e si  eseguono con il punteruolo i fori per i punti in pergamena arrotolata che fissano i rimbocchi (in caso di cuoio non sono presenti i rimbocchi). Dopo, si praticano con il punteruolo gli alloggiamenti di entrata e di uscita dei nervi di cucitura in pelle allumata o pergamena e si infilano i nervi di cucitura negli alloggiamenti preparati</t>
  </si>
  <si>
    <t>a. Punteruolo</t>
  </si>
  <si>
    <t>c. Cartoncino durevole per la conservazione-CARTONE CONSERVAZIONE. Qualità 015. Colore bianco. Spessore 0,75 mm; dim.84x124 cm.</t>
  </si>
  <si>
    <t>a. Cartoncino durevole per la conservazione-CARTONE CONSERVAZIONE. Qualità 015. Colore bianco. Spessore 0,75 mm; dim.84x124 cm.</t>
  </si>
  <si>
    <t>c. Pergamena-Pergamena naturale animale (dim 70x100 cm)</t>
  </si>
  <si>
    <t>d. Stecca d'osso</t>
  </si>
  <si>
    <t>b. Cuoio di capra conciato al vegetale-PELLE CAPRA CONCIA VEGETALE I° scelta circa 7/9
piedi/quadri (0,65/0,84 m2) Colre naturale</t>
  </si>
  <si>
    <t>D.06.103.f</t>
  </si>
  <si>
    <t>Sistema D coperta d’archivio in cuoio con impunture perimetrali che tengono altro cuoio o un cartone intero o una pergamena: si ritaglia il cuoio a misura del volume; si ritaglia il materiale di foderatura (pelle allumata, cuoio, cartone intero alla forma) e si piega la pergamena o il cuoio in corrispondenza delle linee di cerniera perfettamente perpendicolari al taglio del piede. Successivamente, si effettuano fori perimetrali eseguiti a mano con il punteruolo e si esegue manualmente la cucitura perimetrale facendo combaciare perfettamente i due supporti. Praticare con il punteruolo gli alloggiamenti di entrata e di uscita dei nervi di cucitura</t>
  </si>
  <si>
    <t>b. Cartoncino alla forma durevole per la conservazione</t>
  </si>
  <si>
    <t>e. Pelle allumata-PELLE ALLUMATA DI AGNELLO I° scelta circa 5/7
piedi/quadri (0,46/0,65 m2)</t>
  </si>
  <si>
    <t>f. Pergamena-Pergamena naturale animale (dim 70x100 cm)</t>
  </si>
  <si>
    <t>g. Stecca d'osso</t>
  </si>
  <si>
    <t>d. Cuioio di capra conciato al vegetale-PELLE CAPRA CONCIA VEGETALE I° scelta circa 7/9
piedi/quadri (0,65/0,84 m2) Colre naturale</t>
  </si>
  <si>
    <t>D.06.103.g</t>
  </si>
  <si>
    <t>Sistema E supporti adesi o fissati meccanicamente &lt;coperta floscia a cartella&gt;: si taglia il materiale di copertura prescelto a misura del volume considerando la presenza di rimbocchi e unghiature; si piega il materiale di copertura prescelto in corrispondenza delle linee di cerniera perfettamente perpendicolari al taglio di piede e si eseguono due tagli nel rimbocco davanti. Dopo, si inseriscono le controguardie al di sotto dei rimbocchi e si infilano gli eventuali capitelli. Incastrare nei suddetti tagli gli angoli dei rimbocchi di testa e piede opportunamente sagomati</t>
  </si>
  <si>
    <t>D.06.104</t>
  </si>
  <si>
    <t>D.06.104.a</t>
  </si>
  <si>
    <t>Sistema F nervi singoli e capitelli: si taglia il materiale di copertura prescelto a misura del volume considerando la presenza di rimbocchi e unghiature in maniera da poter ancorare i rimbocchi con i nervi più estremi. Si piega il materiale di copertura prescelto in corrispondenza delle linee di cerniera perfettamente perpendicolari al taglio di piede e si eseguono due tagli nel rimbocco davanti. Dopo, si incastrano nei suddetti tagli gli angoli dei rimbocchi di testa e piede opportunamente sagomati; si eseguono due fori con una fustella a sezione circolare di diametro opportuno. Il foro di uscita deve essere proporzionato alla sezione del nervo. La distanza tra foro di uscita e fori di entrata deve essere proporzionata alle dimensioni del volume. Successivamente, si infilano i supporti di cucitura nei fori con andamento interno/esterno/interno e si tagliano i quadranti in cartoncino. Si inserisce il cartoncino all’interno della coperta in maniera da ancorarlo con il secondo passaggio dei nervi. Si inserisce l’estremità dei supporti di cucitura e dei capitelli fra materiale di copertura e cartoncino o fra cartoncino e controguardia (eventualmente incollata) e si eseguono i fori di uscita ed entrata dei capitelli, con fustella a sezione circolare, con una angolazione - rispetto alla perpendicolare del dorso- di circa 45°. Inserire l’estremità del supporto dei capitelli fra quadrante e ribattitura oppure fra quadrante e aletta dell’indorsatura ed eventualmente eseguire sul taglio davanti due labbri che vadano a coprire complessivamente due terzi dello spessore del corpo del libro. In seguito, eseguire sui piatti i fori per l’alloggiamento degli eventuali lacci di chiusura in pelle allumata ed inserire gli eventuali lacci nei fori</t>
  </si>
  <si>
    <t>g. cartoncino durevole per la conservazione</t>
  </si>
  <si>
    <t>f. Cartoncino alla forma durevole per la conservazione</t>
  </si>
  <si>
    <t>h. Pergamena-Pergamena naturale animale (dim 70x100 cm)</t>
  </si>
  <si>
    <t>i. Stecca d'osso</t>
  </si>
  <si>
    <t>e. Carta giapponese-CARTA GIAPPONESE 25504, 9 gr/m2 48x94 cm</t>
  </si>
  <si>
    <t>D.06.104.b</t>
  </si>
  <si>
    <t>Sistema F  nervo doppio e capitelli: si taglia il materiale di copertura prescelto a misura del volume considerando la presenza di rimbocchi e unghiature in maniera da poter ancorare i rimbocchi con i nervi più estremi. Si piega il materiale di copertura prescelto in corrispondenza delle linee di cerniera perfettamente perpendicolari al taglio di piede e si eseguono due tagli nel rimbocco davanti. Dopo, si incastrano nei suddetti tagli gli angoli dei rimbocchi di testa e piede opportunamente sagomati e si eseguono due fori con una fustella a sezione circolare di diametro opportuno. Il foro di uscita deve essere proporzionato alla sezione del nervo, ed i fori di entrata (la distanza tra foro di uscita e fori di entrata deve essere proporzionata alle dimensioni del volume):
a) con un unico foro di entrata in asse con il foro di uscita;
b) a circa 45° rispetto alla perpendicolare del dorso (in questo caso le due estremità del supporto in uscita possono formare un motivo a V o a X -sovrapponendosi uno all’altro-). Successivamente si infilano i supporti di cucitura nei fori, con andamento interno/esterno/interno; si tagliano i quadranti in cartoncino e si inserisce il cartoncino all’interno della coperta in maniera da ancorarlo con il secondo passaggio dei nervi. Si inserisce l’estremità del supporto fra materiale di copertura e cartoncino e si eseguono i fori di uscita ed entrata dei capitelli – con fustella a sezione circolare - con un' angolazione, rispetto alla perpendicolare del dorso, di circa 45°. Dopo, si inserisce l’estremità del supporto dei capitelli fra quadrante e ribattitura oppure fra quadrante ed aletta dell’indorsatura ed eventualmente si eseguono sul taglio davanti due labbri che vanno a coprire complessivamente due terzi dello spessore del corpo del libro. Infine, si eseguono sui piatti i fori per l’alloggiamento degli eventuali lacci di chiusura in pelle allumata e si inseriscono gli eventuali lacci nei fori</t>
  </si>
  <si>
    <t>D.06.104.c</t>
  </si>
  <si>
    <t xml:space="preserve">Sistema G nervo singolo e capitelli in pelle allumata rinforzata con filo o fettuccia di lino o cotone: si tagliano le alette per alloggiare i supporti in pelle allumata dei capitelli e si incollano i quadranti in cartoncino durevole per  conservazione alle alette. Si taglia il materiale di copertura a misura del volume considerando la presenza di rimbocchi e unghiature; si fodera la pergamena con carta giapponese e colla d’amido e Metilidrossietilcellulosa MH-300 P 2 (90 : 10) oppure con carta a mano e colla d’amido e Metilidrossietilcellulosa MH-300 P 2 (90 : 10). Dopo, si taglia un dorsetto in cartoncino durevole per la conservazione e si praticano con la fustella a sezione circolare gli alloggiamenti di entrata e di uscita dei nervi e degli eventuali capitelli. Successivamente, si infilano i nervi negli alloggiamenti preparati facendone morire le estremità tra cartoncino ed il materiale di copertura. Si sagoma il materiale di copertura intorno dorso e si eseguono i rimbocchi di testa e piede. Poi, si eseguono i fori per i capitelli e si infilano i capitelli; si sagoma il materiale di copertura per la formazione degli angoli sul taglio davanti e si  realizzano gli eventuali labbri di protezione. Eseguire, sul taglio davanti, con fustella a sezione circolare, i fori per l’alloggiamento degli eventuali lacci realizzati in pelle allumata o tessuto; infilare i lacci di chiusura e finire l’adesione delle alette dell’indorsatura. Infine, inserire delle carte di compensazione sul contropiatto ed incollare le controguardie a tamburo </t>
  </si>
  <si>
    <t>c. Tavolette per pressare</t>
  </si>
  <si>
    <t>d. Torchietto-TORCHIETTO PER DORARE</t>
  </si>
  <si>
    <t>c. Carta giapponese-CARTA GIAPPONESE 25504, 9 gr/m2 48x94 cm</t>
  </si>
  <si>
    <t>d. Cartoncino alla forma durevole per la conservazione</t>
  </si>
  <si>
    <t>D.06.104.d</t>
  </si>
  <si>
    <t>Sistema G nervo doppio e capitelli in pelle allumata rinforzata con filo o fettuccia di lino o cotone: si tagliano le alette per alloggiare i supporti in pelle allumata dei capitelli; si incollano i quadranti in cartoncino durevole per conservazione alle alette; si taglia il materiale di copertura a misura del volume considerando la presenza di rimbocchi e unghiature e si fodera la pergamena con carta giapponese e colla d’amido e Metilidrossietilcellulosa MH-300 P 2 (90 : 10) oppure con carta a mano e colla d’amido e Metilidrossietilcellulosa MH-300 P 2 (90 : 10). Dopo, si taglia un dorsetto in cartoncino durevole per la conservazione e si praticano con la fustella a sezione circolare i fori di uscita e di entrata dei supporti (la distanza tra i due fori deve essere proporzionata alle dimensioni del volume). Eseguire i fori di entrata a circa 45° rispetto alla perpendicolare del dorso (in questo caso le due estremità del supporto in uscita potranno formare un motivo a V o a X nel caso vengano a sovrapporsi l’uno all’altro). Successivamente, infilare i nervi negli alloggiamenti preparati facendone morire le estremità tra cartoncino e materiale di copertura; sagomare il materiale di copertura intorno dorso; eseguire i rimbocchi di testa e piede ed eseguire i fori per i capitelli. Poi, infilare i capitelli; sagomare il materiale di copertura per la formazione degli angoli sul taglio davanti e realizzare gli eventuali labbri di protezione. In seguito, eseguire sul taglio davanti, con fustella a sezione circolare i fori per l’alloggiamento degli eventuali lacci realizzati in pelle allumata o tessuto ed infilare i lacci di chiusura e finire l’adesione delle alette dell’indorsatura. Inserire delle carte di compensazione sul contropiatto ed incollare le controguardie a tamburo</t>
  </si>
  <si>
    <t>D.06.104.e</t>
  </si>
  <si>
    <t>Sistema G nervi in spago e capitelli in pelle allumata rinforzata con filo o fettuccia di lino o cotone: si sfrangiano le estremità dei nervi e si incollano alle alette. Si tagliano le alette per alloggiare i supporti in pelle allumata dei capitelli e si incollano i quadranti in cartoncino durevole per conservazione alle alette. Dopo, si ritaglia il materiale di copertura a misura del volume considerando la presenza di rimbocchi e unghiature. Si fodera la pergamena con carta giapponese e colla d’amido e Metilidrossietilcellulosa MH-300 P 2 (90 : 10) oppure con carta a mano e colla d’amido e Metilidrossietilcellulosa MH-300 P 2 (90 : 10). Poi, si taglia un dorsetto in cartoncino durevole per la conservazione; si sagoma il materiale di copertura intorno dorso e si incolla il materiale di copertura ai quadranti per circa 5-6 mm lungo il morso con amido PVAC (Vinavil 59). Successivamente, eseguire i rimbocchi di testa e piede facendoli aderire al quadrante con amido; eseguire con la fustella circolare i fori di uscita ed entrata per i capitelli; infilare i capitelli e incollare l’estremità sui rimbocchi; scarnire per eliminare lo spessore e sagomare il materiale di copertura per formare gli angoli. In seguito, si eseguono i rimbocchi dei tagli davanti e gli eventuali labbri di protezione. Si applicano gli eventuali lacci di chiusura sul taglio davanti e finire l’adesione delle alette dell’indorsatura. Inserire delle carte di compensazione sul contropiatto ed incollare le controguardie a tamburo</t>
  </si>
  <si>
    <t>D.06.104.f</t>
  </si>
  <si>
    <t>Sistema H coperta d’archivio in pergamena con nervi in pelle allumata: si ritaglia la pergamena a misura del volume considerando la presenza dei rimbocchi (almeno 3,5 cm) e unghiature. Si preparano piatti e dorsetto in cartone durevole per la conservazione di grammatura adeguata alle dimensioni del volume e al numero delle carte. La grammatura del cartone dei piatti dovrà essere superiore a quella del dorsetto. Dopo, si piegano i rimbocchi e si eseguono con il punteruolo i fori per i punti in pergamena arrotolata o pelle allumata che fisseranno i rimbocchi stessi. Piegare la pergamena lungo le linee di cerniera perfettamente perpendicolari al taglio di piede e fissare i rimbocchi con i punti in pelle allumata. Praticare con il punteruolo gli alloggiamenti di entrata e uscita nei nervi di cucitura in pelle allumata e quelli per le anime dei capitelli; infilare i nervi di cucitura negli alloggiamenti preparati ed infilare le anime dei capitelli negli alloggiamenti preparati</t>
  </si>
  <si>
    <t>b. Cartoncino durevole per la conservazione-CARTONE CONSERVAZIONE. Qualità 015. Colore bianco. Spessore 0,75 mm; dim.84x124 cm.</t>
  </si>
  <si>
    <t>c. Pelle allumata-PELLE ALLUMATA DI AGNELLO I° scelta circa 5/7
piedi/quadri (0,46/0,65 m2)</t>
  </si>
  <si>
    <t>d. Pergamena-Pergamena naturale animale (dim 70x100 cm)</t>
  </si>
  <si>
    <t>e. Stecca d'osso</t>
  </si>
  <si>
    <t>a. Budello di pergamena arrotolata-Peritoneo Bovino "CURLO" x restauro pergamena 20x20 cm.</t>
  </si>
  <si>
    <t>D.06.104.g</t>
  </si>
  <si>
    <t>Sistema I coperta d'archivio in pergamena con lacci: si ritaglia la pergamena a misura del volume considerando la presenza di rimbocchi (almeno 3,5 cm) e unghiature. Si preparano piatti e dorsetto in cartone durevole per la conservazione di grammatura adeguata alle dimensioni del volume e al numero delle carte. La grammatura del cartone dei piatti dovrà essere superiore a quella del dorsetto. Successivamente, piegare i rimbocchi ed eseguire con il punteruolo i fori per i punti in pergamena arrotolata o pelle allumata che fisseranno i rimbocchi stessi. Piegare la pergamena lungo le linee di cerniera perfettamente perpendicolari al taglio di piede. Fissare i rimbocchi con i punti in pelle allumata e praticare con il punteruolo gli alloggiamenti di entrata e uscita nei nervi di cucitura in pelle allumata e quelli per le anime dei capitelli. Dopo, infilare i nervi di cucitura negli alloggiamenti preparati; infilare le anime dei capitelli negli alloggiamenti preparati e tagliare 4 strisce di pelle allumata di larghezza e lunghezza proporzionate allo spessore della compagine delle carte. Misurare la coperta a ¼ dell’altezza del volume partendo dal taglio di testa e, in corrispondenza del labbro anteriore, praticare 3 fori ad 1 cm di distanza l’uno dietro l’altro. Ripetere l’operazione prendendo la misura dal taglio di piede ed infilare i lacci nei fori annodandoli o intrecciandoli senza usare adesivi. Ripetere le stesse operazioni sul piatto posteriore</t>
  </si>
  <si>
    <t>b. Pelle allumata-PELLE ALLUMATA DI AGNELLO I° scelta circa 5/7
piedi/quadri (0,46/0,65 m2)</t>
  </si>
  <si>
    <t>D.06.104.h</t>
  </si>
  <si>
    <t>Sistema K coperta d'archivio in pergamena o cuoio con corregge e losanghe: si ritaglia la pergamena dopo aver misurato la compagine delle carte cucite tenendo presente la distanza per gli snodi, i rimbocchi che dovranno essere sufficientemente ampie, (almeno 3,5 cm) e l’unghiatura di protezione dei tagli. Si preparano i piatti in cartone durevole per la conservazione, di grammatura adeguata alle dimensioni del volume e al numero delle carte. La grammatura dei cartoni dei piatti dovrà essere superiore a quella del dorsetto. Successivamente, si piegano i rimbocchi lasciando la misura per gli snodi; si preparano le strisce in pelle allumata per i punti di fermo per i rimbocchi stessI. Infine, si bloccano i rimbocchi agli angoli della coperta con punti in pelle allumata avendo cura che aggancino le sovrapposizioni degli stessi</t>
  </si>
  <si>
    <t>e. Adesivo vinilico (vinavil 59)</t>
  </si>
  <si>
    <t>g. Pelle allumata-PELLE ALLUMATA DI AGNELLO I° scelta circa 5/7
piedi/quadri (0,46/0,65 m2)</t>
  </si>
  <si>
    <t>f. Cuoio di capra conciato al vegetale-PELLE CAPRA CONCIA VEGETALE I° scelta circa 7/9
piedi/quadri (0,65/0,84 m2) Colre naturale</t>
  </si>
  <si>
    <t>D.06.104.i</t>
  </si>
  <si>
    <t>Sistema L coperta d’archivio in pergamena con labbri al taglio anteriore: si ritaglia la pergamena a misura del volume considerando la presenza dei rimbocchi (almeno 3,5 cm) e unghiature. Si calcola l’ampiezza dei labbri al momento del taglio della pergamena utilizzata per la coperta. Si preparano i piatti in cartone durevole per la conservazione di grammatura adeguata alle dimensioni del volume e al numero delle carte. La grammatura dei cartoni dei piatti dovrà essere superiore a quella del dorsetto. Successivamente, si piega la pergamena lungo le linee di cerniera perfettamente perpendicolari al taglio di piede; si preparano strisce di pelle allumata per i punti di fermo dei rimbocchi e si eseguono due labbri sui tagli anteriori e sui piatti (applicare uno o due lacci a seconda del formato del volume). Poi, segnare la linea della piegatura; fissare i rimbocchi con punti in pelle allumata e modellare i labbri ottenuti tenendo ferma la pergamena con una riga metallica in corrispondenza dei rimbocchi anteriori. Bloccare i rimbocchi agli angoli della coperta con punti in pelle allumata in modo che aggancino le sovrapposizioni dei rimbocchi stessi. Piegare, con stecca d’osso, i labbri verso il taglio anteriore; infilare i nervi di cucitura negli alloggiamenti preparati ed infilare le anime dei capitelli negli alloggiamenti preparati</t>
  </si>
  <si>
    <t>D.06.104.l</t>
  </si>
  <si>
    <t>Sistema M coperta d'archivio in pergamena a busta: si ritaglia la pergamena dopo aver misurato la compagine delle carte tenendo presente la distanza per gli snodi, i rimbocchi che dovranno essere sufficientemente ampi (almeno 3,5 cm) e le unghiature di protezione dei tagli. Si calcola l’ampiezza della busta in corrispondenza del piatto posteriore all’atto della misurazione della pergamena e si preparano i piatti in cartone durevole per la conservazione di grammatura adeguata alle dimensioni del volume e al numero delle carte. La grammatura dei cartoni dei piatti dovrà essere superiore a quella del dorsetto e del controdorsetto. Dopo, piegare i rimbocchi lasciando la misura per gli snodi; preparare le strisce di pelle allumata per i punti di fermo dei rimbocchi stessi e ritagliare il controdorsetto della misura del dorsetto e il cartone sagomato in modo da ottenere la patta di chiusura della busta. Successivamente, bloccare i rimbocchi agli angoli della coperta con punti in pelle allumata in modo che aggancino le sovrapposizioni dei rimbocchi stessi. Passare i punti di ancoraggio dei nervi di cucitura alla coperta ed eseguire i fori per l’allestimento dei lacci di chiusura o per un solo laccio e un bottone. Infine, eseguire il bottone. Questo tipo di coperta può essere eseguita sia su volumi con nervi in pelle allumata passanti sia su volumi con nervi in cuoio spaccato con tasselli e punti di ancoraggio in pergamena arrotolata su dorso</t>
  </si>
  <si>
    <t>D.06.104.m</t>
  </si>
  <si>
    <t>Sistema N supporti adesi o fissati meccanicamente (coperta semifloscia a cartella): si taglia la pergamena o il cartoncino alla forma durevole per la conservazione a misura del volume, considerando la misura dei rimbocchi e delle unghiature. Si piega la pergamena o il cartoncino alla forma durevole per la conservazione in corrispondenza delle linee di cerniera perfettamente perpendicolari ai tagli di testa e di piede. Si eseguono due tagli nel rimbocco anteriore; si inseriscono all’interno della coperta i quadranti in cartoncino durevole per la conservazione e si incastrano nei suddetti tagli gli angoli dei rimbocchi di testa e di piede opportunamente sagomati</t>
  </si>
  <si>
    <t>a. Tavolette in legno</t>
  </si>
  <si>
    <t>b. Pergamena-Pergamena naturale animale (dim 70x100 cm)</t>
  </si>
  <si>
    <t>c. Stecca d'osso</t>
  </si>
  <si>
    <t>D.06.104.n</t>
  </si>
  <si>
    <t>Sistema O coperta d’archivio in piena pergamena con cucitura su nervi in cuoio spaccato: si ritaglia la pergamena dopo aver misurato la compagine delle carte cucite, tenendo presente la distanza per gli snodi, i rimbocchi che dovranno essere sufficientemente ampie (almeno 3,5 cm) e le unghiature di protezione dei tagli ed eventualmente i labbri. Si calcola l’ampiezza della eventuale busta in corrispondenza del piatto posteriore all’atto della misurazione della pergamena e si preparano i piatti in cartone durevole per la conservazione di grammatura adeguata alle dimensioni del volume e al numero delle carte. La grammatura dei cartoni dei piatti dovrà essere superiore a quella del dorsetto. Dopo, si piegano i rimbocchi lasciando la misura per gli snodi; si preparano le strisce in pelle allumata per i punti di fermo dei rimbocchi stessi e si bloccano i rimbocchi agli angoli della coperta con punti in pelle allumata avendo cura che aggancino le sovrapposizioni dei rimbocchi stessi. Allestire eventuali lacci</t>
  </si>
  <si>
    <t>d. Cuoio di capra conciato al vegetale-PELLE CAPRA CONCIA VEGETALE I° scelta circa 7/9
piedi/quadri (0,65/0,84 m2) Colre naturale</t>
  </si>
  <si>
    <t>D.07 - ELEMENTI DI FINITURA</t>
  </si>
  <si>
    <t>D.07.001</t>
  </si>
  <si>
    <t>D.07.001.a</t>
  </si>
  <si>
    <t>Di protezione borchia singola</t>
  </si>
  <si>
    <t>a. Attrezzi per la lavorazione dei metalli</t>
  </si>
  <si>
    <t>b. Lime</t>
  </si>
  <si>
    <t>c. Saldatore elettrico</t>
  </si>
  <si>
    <t>d. Trapano-TRAPANO A PERCUSSIONE REGOL.ELETT. 710W</t>
  </si>
  <si>
    <t>c. Ammoniaca</t>
  </si>
  <si>
    <t>d. Cera paraffina</t>
  </si>
  <si>
    <t xml:space="preserve">e. Colla mista di metilidrossietilcellulosa MH 300-P2 </t>
  </si>
  <si>
    <t>f. Adesivo vinilico (vinavil 59)</t>
  </si>
  <si>
    <t>h. Paraloid B 72 in acetone</t>
  </si>
  <si>
    <t>l. Semilavorati in ottone (o altro metallo)</t>
  </si>
  <si>
    <t>m. Solfato di rame</t>
  </si>
  <si>
    <t>n. Spazzole in seta</t>
  </si>
  <si>
    <t>o. Stucco (polvere di legno)</t>
  </si>
  <si>
    <t>a stima</t>
  </si>
  <si>
    <t>D.07.001.b</t>
  </si>
  <si>
    <t>Di protezione cantonale singolo</t>
  </si>
  <si>
    <t>D.07.001.c</t>
  </si>
  <si>
    <t>Di protezione lamina singola</t>
  </si>
  <si>
    <t>D.07.001.d</t>
  </si>
  <si>
    <t>Di protezione chiodo di protezione</t>
  </si>
  <si>
    <t>D.07.001.e</t>
  </si>
  <si>
    <t>Di protezione chiodo di fissaggio</t>
  </si>
  <si>
    <t>D.07.001.f</t>
  </si>
  <si>
    <t>Montaggio di 1 borchia/cantonale o lamina</t>
  </si>
  <si>
    <t>D.07.002</t>
  </si>
  <si>
    <t>D.07.002.a</t>
  </si>
  <si>
    <t>Di chiusura 2 graffe sul labbro</t>
  </si>
  <si>
    <t>D.07.002.b</t>
  </si>
  <si>
    <t>Tenoni/puntali + 2 bindelle sui labbri</t>
  </si>
  <si>
    <t>D.07.002.c</t>
  </si>
  <si>
    <t>Tenoni/puntali + 2 bindelle sul piatto posteriore</t>
  </si>
  <si>
    <t>D.07.100 - TITOLI E SIGNATURE</t>
  </si>
  <si>
    <t>D.07.100</t>
  </si>
  <si>
    <t>D.07.100.a</t>
  </si>
  <si>
    <t>Impressione diretta: si ripartisce il dorso per il corretto posizionamento del testo. Si compone il testo e si fa scaldare il ferro. Infine, si imprime il testo</t>
  </si>
  <si>
    <t>tassello: XIII.1 - XIII.2 autore e titolo</t>
  </si>
  <si>
    <t>a. Ferri in bronzo</t>
  </si>
  <si>
    <t>b. Marcatrice a caldo</t>
  </si>
  <si>
    <t>c. Piastre termostatate</t>
  </si>
  <si>
    <t>a. Caratteri in bronzo</t>
  </si>
  <si>
    <t>b. Carta a mano in colore rinsaldata con metilidrossietilcellulosa MH 300-P2 al 2%</t>
  </si>
  <si>
    <t>e. Amido modificato (solo biblioteche)</t>
  </si>
  <si>
    <t>f. Cuoio di capra conciato al vegetale spaccato e controfondato con carta giapponese</t>
  </si>
  <si>
    <t>g. Inchiostro di china</t>
  </si>
  <si>
    <t>h. Inchiostro per calligrafia color seppia (senza coloranti e a base di pigmenti)</t>
  </si>
  <si>
    <t>l. Nero in nastro</t>
  </si>
  <si>
    <t>m. Oro in nastro</t>
  </si>
  <si>
    <t>c. Colla mista di metilidrossietilcellulosa MH 300-P2-</t>
  </si>
  <si>
    <t>D.07.100.b</t>
  </si>
  <si>
    <t>Impressione indiretta: si preparare il tassello in cuoio. Si ripartisce il dorso per il corretto posizionamento del tassello; si compone il testo e si fa scaldare il ferro. Successivamente, si imprimere il testo e si incolla il tassello sul dorso del volume con colla mista</t>
  </si>
  <si>
    <t>XIII.1 - XIII.2 numero volume e segnatura</t>
  </si>
  <si>
    <t>D.07.100.c</t>
  </si>
  <si>
    <t>Titolo manoscritto diretto: si ripartisce il dorso per il corretto posizionamento del testo e si scrive il testo sul dorso con inchiostro per calligrafia (color seppia)</t>
  </si>
  <si>
    <t>tassello: XIII.3 - XIII.4 autore e titolo</t>
  </si>
  <si>
    <t>D.07.100.d</t>
  </si>
  <si>
    <t>Titolo manoscritto indiretto: si ripartire il dorso per il corretto posizionamento del testo. Si prepara un tassello in carta a mano e si scrivere il testo sul tassello. In seguito, si incolla il tassello sul dorso del volume con colla mista</t>
  </si>
  <si>
    <t>XIII.3 - XIII.4 numero volume e segnatura</t>
  </si>
  <si>
    <t>D.07.200 - CONTENITORI</t>
  </si>
  <si>
    <t>D.07.200</t>
  </si>
  <si>
    <t>D.07.200.a</t>
  </si>
  <si>
    <t>Contenitori scatole bivalve o a C sia per volume che per fogli sciolti: si tagliano a misura i cartoni e si assemblano con adesivo. Dopo, si riveste la scatola esternamente con tela e internamente con carta barriera</t>
  </si>
  <si>
    <t>contenitore</t>
  </si>
  <si>
    <t>d. Cartone tipo Cagliari</t>
  </si>
  <si>
    <t>f. Tela</t>
  </si>
  <si>
    <t>D.07.200.b</t>
  </si>
  <si>
    <t>Contenitori scatole bivalve a scomparto: si tagliano a misura i cartoni e si assemblano con adesivo. Si riveste la scatola esternamente con tela e internamente con carta barriera. Successivamente, si creano due scomparti mediante l’inserimento di una separazione solidale alla scatola e si riveste la separazione in cartone con carta barriera</t>
  </si>
  <si>
    <t>D.07.200.c</t>
  </si>
  <si>
    <t>Contenitori scatole bivalve con battente: si tagliano a misura cartoni e cartoncini e si assemblano con adesivo a formare una cartellina a esatta misura del volume da contenere (non prevedere unghiature). Dopo, si riveste la cartellina all’esterno con tela di cotone o lino; si preparano tre pannelli in cartoncino rivestiti con velluto di cotone o lino e si fanno aderire detti pannelli alle tre superfici interne della cartellina. Successivamente, si prepara il battente incollando vari strati di cartone fino a ottenere uno spessore tale da contenere la spinta del volume, proporzionato all’altezza del volume compresa la cartellina, e si assembla una scatola bivalve inserendo solo nella scatola interna, dove sarà alloggiato il volume, il battente in cartone. Infine, si riveste la scatola esternamente con tela e internamente con carta non acida o barriera o tela di lino o cotone</t>
  </si>
  <si>
    <t>D.07.200.d</t>
  </si>
  <si>
    <t>Contenitori scatole a falde a scomparto: si tagliano a misura i cartoni e si assemblano con adesivo. Si riveste la scatola esternamente con tela e internamente con carta barriera e si crea uno scomparto centrale rigido munito di coperchio, quattro falde cordonate e due lacci di chiusura</t>
  </si>
  <si>
    <t>D.07.200.e</t>
  </si>
  <si>
    <t>Custodia rigida con dorso a vista: si tagliano a misura i cartoni (eventualmente sagomare il cartone superiore e quello inferiore avendo cura che coprano anche il tondo del volume) che  vengono assemblati con adesivo. Dopo, si eseguono due alloggiamenti sui fianchi per permettere l’estrazione del volume e si riveste la scatola esternamente con tela o carta marmorizzata o durevole per la conservazione e internamente con carta barriera</t>
  </si>
  <si>
    <t>D.07.200.f</t>
  </si>
  <si>
    <t>Custodia cordonata con dorso a vista: si taglia a misura il cartoncino durevole per la conservazione (eventualmente sagomare il cartone superiore e inferiore avendo cura che coprano anche il tondo del volume) e creare le cordonature con una stecca d’osso. Eseguire due alloggiamenti sui fianchi per permettere l’estrazione del volume e assemblare il contenitore con adesivo</t>
  </si>
  <si>
    <t>D.07.200.g</t>
  </si>
  <si>
    <t>Contenitore a camicia: si utilizza carta barriera in un unico pezzo o, giuntata, per la formazione di tre lembi di protezione</t>
  </si>
  <si>
    <t xml:space="preserve">c. Fettuccia di cotone </t>
  </si>
  <si>
    <t>d. Tela di cotone o lino</t>
  </si>
  <si>
    <t>D.07.200.h</t>
  </si>
  <si>
    <t>Custodia leggera per volumi: si utilizza un unico pezzo di cartone tagliato secondo la direzione di macchina; si infilano i 4 lacci di fettuccia di cotone larghi 1 cm nella custodia e si incollano i lacci nel suo interno. Rinforzare le estremità interne con un pezzo di tela di cotone o lino</t>
  </si>
  <si>
    <t>b. Cartone tipo Cagliari</t>
  </si>
  <si>
    <t xml:space="preserve">d. Fettuccia di cotone </t>
  </si>
  <si>
    <t>D.07.201</t>
  </si>
  <si>
    <t>D.07.201.a</t>
  </si>
  <si>
    <t>Cartella semplice da tenere in orizzontale: si tagliano a misura i cartoni e li si assemblano con adesivo. Si riveste la scatola esternamente con tela e internamente con carta barriera e si incollano tre alette di protezione, eventualmente rinforzate di dimensioni tali che, una volta chiuse, combacino</t>
  </si>
  <si>
    <t>c. Cartone tipo Cagliari</t>
  </si>
  <si>
    <t>e. Fettuccia di cotone</t>
  </si>
  <si>
    <t>D.07.202</t>
  </si>
  <si>
    <t>Tubo o contenitore a parallelepipedo</t>
  </si>
  <si>
    <t>D.07.202.a</t>
  </si>
  <si>
    <t>Tubo: si taglia un cartone tipo Cagliari di dimensioni adeguate al documento da conservare e lo si riveste esternamente con tela e internamente con carta barriera. Successivamente, si  forma ad una estremità un fondo fisso opportunamente sagomato e si allestisce un coperchio ugualmente rivestito fissato con lacci di chiusura in fettuccia di cotone</t>
  </si>
  <si>
    <t>D.07.202.b</t>
  </si>
  <si>
    <t>Parallelepipedo: si taglia o si cordona il cartone tipo Cagliari per ottenere le sei facce del parallelepipedo che vengono rivestite esternamente con tela e internamente con carta barriera. In seguito, si allestisce un coperchio ugualmente rivestito fissato con lacci di chiusura in fettuccia di cotone</t>
  </si>
  <si>
    <t>D.07.202.c</t>
  </si>
  <si>
    <t>Contenitore per documenti con sigilli: per custodire un documento membranaceo con sigilli pendenti o a incastro: si realizza una cartella a scatola bivalve o a c adatta a contenere volumi o fogli sciolti prevedendo uno o più appositi alloggiamenti, tanti quanti sono i sigilli, con pareti in cartone/durevole di adeguata grammatura. Si rivestono gli scomparti con pelle allumata o gomma piuma e si realizza un passe-partout mobile di cartone/durevole per tenere fermo il documento. Infine, si allestiscono 4 lacci di chiusura in fettuccia di cotone</t>
  </si>
  <si>
    <t>b. Gommapiuma</t>
  </si>
  <si>
    <t>d. Fettuccia di cotone</t>
  </si>
  <si>
    <t>e. Tela</t>
  </si>
  <si>
    <t>a. Pelle allumata-PELLE ALLUMATA DI AGNELLO I° scelta circa 5/7
piedi/quadri (0,46/0,65 m2)</t>
  </si>
  <si>
    <t>D.07.202.d</t>
  </si>
  <si>
    <t>Buste per la conservazione di materiale fotografico: si realizzano buste a 4 falde con carta che soddisfi il Photographic Activity Test (PAT)</t>
  </si>
  <si>
    <t>busta</t>
  </si>
  <si>
    <t>D.07.202.e</t>
  </si>
  <si>
    <t>Passe-partout: si tagliano 2 cartoni durevoli per la conservazione, di cui uno intero che costituirà il supporto al documento e l’altro con fenestratura centrale e rifinitura obliqua dei tagli per tenere fermo il documento. Dopo, si incernierano i due cartoni con un nastro adesivo neutro non acido ed eventualmente si fornisce il passe-partout di un ulteriore cartone di copertura della misura del
cartone di supporto</t>
  </si>
  <si>
    <t>a. Carta durevole per la conservazione-CARTONE CONSERVAZIONE. Qualità 015. Colore bianco. Spessore 0,75 mm; dim.84x124 cm.</t>
  </si>
  <si>
    <t>b. Nastro telato in cotone</t>
  </si>
  <si>
    <t>D.08 - OPERAZIONI FINALI</t>
  </si>
  <si>
    <t>D.08.001</t>
  </si>
  <si>
    <t>a riepilogo</t>
  </si>
  <si>
    <t>i. Tessuto di raso</t>
  </si>
  <si>
    <t xml:space="preserve"> Inchiostri non solubili per umidificazione diretta (Carta e Pergamena): si applica un impacco di metilidrossietilcellulosa MH-300 P2 al 6% in soluzione acquosa. In presenza di frammenti o indebolimenti: velare provvisoriamente il supporto sul lato opposto a quello del materiale da rimuovere, con velo precollato con emulsione acrilica E 411 e Plextol B 500 e applicare l’impacco sulla zona interessata e lasciare agire. Successivamente, rimuovere il restauro pregresso con l’ausilio di spatole, stecche, lancette, bisturi e asportare accuratamente i residui di adesivo. Rimuovere il velo precollato con alcol etilico puro o acetone</t>
  </si>
  <si>
    <t>a. Bilancia di precisione-BILANCIA ELETTRONICA Portata 3 Kg Divisione 1 gr</t>
  </si>
  <si>
    <t>b. Bisturi a lancetta</t>
  </si>
  <si>
    <t>c. Lancetta</t>
  </si>
  <si>
    <t>d. Tagliafili</t>
  </si>
  <si>
    <t>e. Umidificatore ad ultrasuoni</t>
  </si>
  <si>
    <t>a. Bisturi a lancetta</t>
  </si>
  <si>
    <t>c. Pennello morbido</t>
  </si>
  <si>
    <t>d. Punteruolo</t>
  </si>
  <si>
    <t>g. Cartone</t>
  </si>
  <si>
    <t>h. Cotone idrofilo</t>
  </si>
  <si>
    <t>i. Foglio in polietilene</t>
  </si>
  <si>
    <t>l. Spatola d’acciaio-SPATOLINE IN ACCIAIO,MANICO IN LEGNO VARIE FIGURE</t>
  </si>
  <si>
    <t>n. Stecca d'osso</t>
  </si>
  <si>
    <t>o. Tamponi di cotone idrofilo</t>
  </si>
  <si>
    <t>p. Tessuto-non-tessuto</t>
  </si>
  <si>
    <t>e. Vaporizzatore</t>
  </si>
  <si>
    <t>e. Cotone idrofilo  tipo Gore-tex®o tipo Sympatex®</t>
  </si>
  <si>
    <t>f. Metilidrossietilcellulosa MH-300 P2</t>
  </si>
  <si>
    <t>g. Pinzetta</t>
  </si>
  <si>
    <t>b. Cella umidificante a ultrasuoni-CAMERA DI UMIDIFICAZIONE PER MATERIALI ORGANICI</t>
  </si>
  <si>
    <t>d. Teflon tipo Sympatex</t>
  </si>
  <si>
    <t>e. Vaporizzatore ad ultrasuoni</t>
  </si>
  <si>
    <t>b. Forbici a punte curve tipo Gore-tex®</t>
  </si>
  <si>
    <t>c. Cella umidificante ad ultrasuoni-CAMERA DI UMIDIFICAZIONE PER MATERIALI ORGANICI</t>
  </si>
  <si>
    <t>d. Stecca in teflon tipo Sympatex®</t>
  </si>
  <si>
    <t>a. Bisturi o lancetta</t>
  </si>
  <si>
    <t>e. Cloroformio</t>
  </si>
  <si>
    <t xml:space="preserve">f. Cotone idrofilo </t>
  </si>
  <si>
    <t>g. Esano etere etilico</t>
  </si>
  <si>
    <t>h. Fogli in polietilene</t>
  </si>
  <si>
    <t>i. Metilidrossietilcellulosa MH-300 P2 (6%)</t>
  </si>
  <si>
    <t>l. Pinzetta</t>
  </si>
  <si>
    <t xml:space="preserve">m. Stecca d’osso </t>
  </si>
  <si>
    <t>o. Tricloroetilene</t>
  </si>
  <si>
    <t>c. Carta assorbente-CARTA ASSORB., fg. 48x60cm.</t>
  </si>
  <si>
    <t>d. Carta assorbente-CARTA ASSORB., fg. 48x60cm.</t>
  </si>
  <si>
    <t>f. Carta assorbente-CARTA ASSORB., fg. 48x60cm.</t>
  </si>
  <si>
    <t>b. Carta assorbente-CARTA ASSORB., fg. 48x60cm.</t>
  </si>
  <si>
    <t>d. Carta vetrata a grana fine.</t>
  </si>
  <si>
    <t>c. Carta vetrata a grana fine.</t>
  </si>
  <si>
    <t xml:space="preserve">f. Colla mista di metilidrossietilcellulosa MH 300-P2 </t>
  </si>
  <si>
    <t>g. Adesivo vinilico (vinavil 59)</t>
  </si>
  <si>
    <t>e. Cartone durevole per la conservazione-CARTONE CONSERVAZIONE. Qualità 015. Colore bianco. Spessore 0,75 mm; dim. 84x124 cm.</t>
  </si>
  <si>
    <t>b. Cartone durevole per la conservazione-CARTONE CONSERVAZIONE. Qualità 015. Colore bianco. Spessore 0,75 mm; dim. 84x124 cm.</t>
  </si>
  <si>
    <t>c. Cartone durevole per la conservazione-CARTONE CONSERVAZIONE. Qualità 015. Colore bianco. Spessore 0,75 mm; dim. 84x124 cm.</t>
  </si>
  <si>
    <t>d. Cartone durevole per la conservazione-CARTONE CONSERVAZIONE. Qualità 015. Colore bianco. Spessore 0,75 mm; dim. 84x124 cm.</t>
  </si>
  <si>
    <t>f. Cartone durevole per la conservazione-CARTONE CONSERVAZIONE. Qualità 015. Colore bianco. Spessore 0,75 mm; dim. 84x124 cm.</t>
  </si>
  <si>
    <t xml:space="preserve">h. Metilidrossietilcellulosa MH 300-P2-TYLOSE MH 300P,COLLANTE ALLA CELLULOSA PER CARTA </t>
  </si>
  <si>
    <t>i. Pergamena-Pergamena naturale animale (dim 70x100 cm)</t>
  </si>
  <si>
    <t>l. Stecca d'osso</t>
  </si>
  <si>
    <t>g. Cuoio di capra conciato al vegetale-PELLE CAPRA CONCIA VEGETALE I° scelta circa 7/9
piedi/quadri (0,65/0,84 m2) Colore naturale</t>
  </si>
  <si>
    <t>cad_gomitolo</t>
  </si>
  <si>
    <t xml:space="preserve">g. Fili di seta o cotone di diverso colore </t>
  </si>
  <si>
    <t>c. Fogli di gommapiuma (1foglio: 200x100x0,5 cm)</t>
  </si>
  <si>
    <t>b. Fogli di gommapiuma (1foglio: 200x100x0,5 cm)</t>
  </si>
  <si>
    <t>1 rotolo</t>
  </si>
  <si>
    <t>d. Metilidrossietilcellulosa MH 300-P2-TYLOSE MH 300P, COLLANTE ALLA CELLULOSA PER CARTA</t>
  </si>
  <si>
    <t>h. Pelle allumata-PELLE ALLUMATA DI AGNELLO I° scelta circa 5/7
piedi/quadri (0,46/0,65 m2)</t>
  </si>
  <si>
    <t>i. Resina acrilica-PRIMAL B-60 A</t>
  </si>
  <si>
    <t xml:space="preserve">g. ACrylic33 </t>
  </si>
  <si>
    <t>h. Soluzione commerciale di carbonato di magnesio</t>
  </si>
  <si>
    <t xml:space="preserve">h. Soluzione commerciale di carbonato di magnesio </t>
  </si>
  <si>
    <t>17 mt</t>
  </si>
  <si>
    <t>sacchetto</t>
  </si>
  <si>
    <t>25 gr</t>
  </si>
  <si>
    <t>g. ACrylic33</t>
  </si>
  <si>
    <t>n. Toluene puro per analisi</t>
  </si>
  <si>
    <t>b. Velo giapponese-CARTA GIAPPONESE, 6 gr/m2</t>
  </si>
  <si>
    <t>e. Velo giapponese-CARTA GIAPPONESE, 6 gr/m2</t>
  </si>
  <si>
    <t>i. Velo giapponese-CARTA GIAPPONESE, 6 gr/m2</t>
  </si>
  <si>
    <t>c. Velo giapponese-CARTA GIAPPONESE, 6 gr/m2</t>
  </si>
  <si>
    <t>p. Xilene puro per analisi</t>
  </si>
  <si>
    <t>g. Metilidrossietilcellulosa MH-300 P2-TYLOSE MH 300P, COLLANTE ALLA CELLULOSA PER CARTA</t>
  </si>
  <si>
    <t>c. Carta a mano - Carta fatta a mano 300 gr-50 cmx70 cm</t>
  </si>
  <si>
    <t>b. Carta a macchina-KAMI - Carta occidentale fatta a macchina in tondo</t>
  </si>
  <si>
    <t>b. Carta a mano - Carta fatta a mano 300 gr-50 cmx70 cm</t>
  </si>
  <si>
    <t>c. Carta barriera 80 gr/mq - 80x120 cm</t>
  </si>
  <si>
    <t>a. Carta barriera 80 gr/mq - 80x120 cm</t>
  </si>
  <si>
    <t>d. Carta barriera 80 gr/mq - 80x120 cm</t>
  </si>
  <si>
    <t>b. Carta barriera 80 gr/mq - 80x120 cm</t>
  </si>
  <si>
    <t>pz</t>
  </si>
  <si>
    <t>25 pz</t>
  </si>
  <si>
    <t xml:space="preserve">a. Carta che soddisfa il Photographic Activity Test (PAT) </t>
  </si>
  <si>
    <t>l. Spatola d’acciaio-SPATOLINE IN ACCIAIO, MANICO IN LEGNO VARIE FIGURE</t>
  </si>
  <si>
    <t>e. Becher da laboratorio - capacità 1000 ml</t>
  </si>
  <si>
    <t>e. Becher da laboratorio -  capacità 1000 ml</t>
  </si>
  <si>
    <t>h. Metilidrossietilcellulosa MH-300 P2-TYLOSE MH 300P, COLLANTE ALLA CELLULOSA PER CARTA</t>
  </si>
  <si>
    <t>g. Metilcellulosa ad alta sostituzione</t>
  </si>
  <si>
    <t>c. Metilidrossietilcellulosa MH-300 P2-TYLOSE MH 300P, COLLANTE ALLA CELLULOSA PER CARTA</t>
  </si>
  <si>
    <t xml:space="preserve">e. Colla mista di metilidrossietilcellulosa MH-300 P2-TYLOSE MH 300P, COLLANTE ALLA CELLULOSA PER CARTA </t>
  </si>
  <si>
    <t xml:space="preserve">f. Adesivo vinilico (vinavil 59) </t>
  </si>
  <si>
    <t>f. Metilidrossietilcellulosa MH 300-P2-TYLOSE MH 300P, COLLANTE ALLA CELLULOSA PER CARTA</t>
  </si>
  <si>
    <t xml:space="preserve">c. Colla mista di metilidrossietilcellulosa MH 300-P2-TYLOSE MH 300P, COLLANTE ALLA CELLULOSA PER CARTA </t>
  </si>
  <si>
    <t xml:space="preserve">l. Metilidrossietilcellulosa MH 300-P2-TYLOSE MH 300P, COLLANTE ALLA CELLULOSA PER CARTA </t>
  </si>
  <si>
    <t xml:space="preserve">e. Metilidrossietilcellulosa MH 300-P2-TYLOSE MH 300P, COLLANTE ALLA CELLULOSA PER CARTA </t>
  </si>
  <si>
    <t xml:space="preserve">h. Metilidrossietilcellulosa MH 300-P2-TYLOSE MH 300P, COLLANTE ALLA CELLULOSA PER CARTA </t>
  </si>
  <si>
    <t>i. Metilidrossietilcellulosa MH 300-P2--TYLOSE MH 300P, COLLANTE ALLA CELLULOSA PER CARTA</t>
  </si>
  <si>
    <t>i. Spatola in acciaio-SPATOLINA IN ACCIAIO, MANICO IN LEGNO VARIE FIGURE</t>
  </si>
  <si>
    <t>o. Spago di puro lino</t>
  </si>
  <si>
    <t>i. Rete di cotone di colore naturale ( mt 0,90 x 0,80 )</t>
  </si>
  <si>
    <t>b. Metilidrossietilcellulosa MH 300-P2-TYLOSE MH 300P, COLLANTE ALLA CELLULOSA PER CARTA</t>
  </si>
  <si>
    <t>b. Tavola aspirante</t>
  </si>
  <si>
    <t>3.6</t>
  </si>
  <si>
    <t>f. Tavola aspirante</t>
  </si>
  <si>
    <r>
      <rPr>
        <b/>
        <sz val="11"/>
        <rFont val="Calibri"/>
        <family val="2"/>
        <scheme val="minor"/>
      </rPr>
      <t>Controllo o esecuzione collazione</t>
    </r>
    <r>
      <rPr>
        <sz val="11"/>
        <rFont val="Calibri"/>
        <family val="2"/>
        <scheme val="minor"/>
      </rPr>
      <t xml:space="preserve">                                                                                                                                                Controllo  della sequenza delle carte di un volume, effettuata attraverso l'esame della numerazione a stampa e della fascicolazione, nonché, in casi particolari, dell'indice, del titolo corrente e dei richiami o, infine, di un'altra copia della stessa edizione dell'opera.  Si esegue per verificare la sequenza delle carte e la completezza dei volumi. In caso di carte compattate la collazione deve essere effettuata dal restauratore dopo le operazioni di distacco delle carte</t>
    </r>
  </si>
  <si>
    <r>
      <rPr>
        <b/>
        <sz val="11"/>
        <rFont val="Calibri"/>
        <family val="2"/>
        <scheme val="minor"/>
      </rPr>
      <t xml:space="preserve">Controllo o escuzione cartulazione   </t>
    </r>
    <r>
      <rPr>
        <sz val="11"/>
        <rFont val="Calibri"/>
        <family val="2"/>
        <scheme val="minor"/>
      </rPr>
      <t xml:space="preserve">                                                                                                                                               Numerazione di un pezzo archivistico (protocollo, filza, registro, matricole, capolettere ecc…). Si esegue apponendo, con matita di grafite, un numero progressivo sul recto delle carte (di norma in alto a destra). In caso di carte compattate la cartulazione deve essere effettuata dal restauratore dopo le operazioni di distacco delle carte. E' consigliabile annotare su un apposito diagramma la composizione dei fascicoli, la particolarità della sequenza delle carte e l'eventuale presenza di allegati</t>
    </r>
  </si>
  <si>
    <r>
      <rPr>
        <b/>
        <sz val="11"/>
        <rFont val="Calibri"/>
        <family val="2"/>
        <scheme val="minor"/>
      </rPr>
      <t xml:space="preserve">Smontaggio  </t>
    </r>
    <r>
      <rPr>
        <sz val="11"/>
        <rFont val="Calibri"/>
        <family val="2"/>
        <scheme val="minor"/>
      </rPr>
      <t xml:space="preserve">                                                                                                                                                                                           Separazione dei fascicoli dalla coperta e poi fra loro, attraverso, la scucitura ovvero il taglio del filo che unisce un fascicolo all'altro e di quello con cui sono tessuti eventuali capitelli. La scucitura si effettua con stecca d'osso interposta tra i fili di cucitura e le carte, recidendo all'interno dei fascicoli i fili di cucitura stessi con arnesi da taglio, quali lancette, bisturi o forbici a punta sottile e sfilando successivamente i bifogli. Si prevede anche la rimozione dell'indorsatura, eventuale distacco delle controguardie e la conservazione della legatura originale a parte</t>
    </r>
  </si>
  <si>
    <r>
      <rPr>
        <b/>
        <sz val="11"/>
        <rFont val="Calibri"/>
        <family val="2"/>
        <scheme val="minor"/>
      </rPr>
      <t xml:space="preserve">Distacco-controguardia   </t>
    </r>
    <r>
      <rPr>
        <sz val="11"/>
        <rFont val="Calibri"/>
        <family val="2"/>
        <scheme val="minor"/>
      </rPr>
      <t xml:space="preserve">                                                                                                                                            Operazione volta al distacco delle controguardie (le carte che sono attaccate alla coperta) previa umidificazione</t>
    </r>
  </si>
  <si>
    <r>
      <t xml:space="preserve">Pulitura-a-secco                                                                                                                                                                                  </t>
    </r>
    <r>
      <rPr>
        <sz val="11"/>
        <rFont val="Calibri"/>
        <family val="2"/>
        <scheme val="minor"/>
      </rPr>
      <t>Operazione  volta alla pulitura superficiale delle carte, effettuata sia in alternativa al lavaggio sia prima di procedere alle operazioni umide.  Si esegue eliminando tutti gli elementi estranei presenti sulla superficie del documento da trattare (sporcizia, incrostazioni, deiezioni di insetti, polvere ecc.) mediante una leggera abrasione con uso di aghi, bisturi, pennellesse o anche emissioni regolabili d'aria</t>
    </r>
  </si>
  <si>
    <t xml:space="preserve">a. Aspiratori manuali a bassa potenza - ASPIRATORE YVO WET 1300W </t>
  </si>
  <si>
    <r>
      <t xml:space="preserve">Operazioni-per-via-umida                                                                                                                                                                  </t>
    </r>
    <r>
      <rPr>
        <sz val="11"/>
        <rFont val="Calibri"/>
        <family val="2"/>
        <scheme val="minor"/>
      </rPr>
      <t>Operazioni che richiedono il contatto del materiale da restaurare con soluzioni acquose o non acquose: fissaggio, lavaggio, deacidificazione, collatura/rinsaldo. Tali operazioni possono comportare il rischio di solubilizzare gli inchiostri presenti sul documento. Per questo motivo è d'obbligo il sistematico controllo della stabilità di tutti i tipi di inchiostro, dei pigmenti, colori o altro presenti sul supporto</t>
    </r>
  </si>
  <si>
    <r>
      <t xml:space="preserve">Operazioni-per-via-umida                                                                                                                                                                  </t>
    </r>
    <r>
      <rPr>
        <sz val="11"/>
        <rFont val="Calibri"/>
        <family val="2"/>
        <scheme val="minor"/>
      </rPr>
      <t>Operazioni che richiedono il contatto del materiale da restaurare con soluzioni acquose o non acquose: fissaggio, lavaggio, deacidificazione, collatura / rinsaldo. Tali operazioni possono comportare il rischio di solubilizzare gli inchiostri presenti sul documento. Per questo motivo è d'obbligo il sistematico controllo della stabilità di tutti i tipi di inchiostro, dei pigmenti, colori o altro presenti sul supporto</t>
    </r>
  </si>
  <si>
    <r>
      <t xml:space="preserve">Distacco carte saldate/scompattamento (carta-e-pergamena)                                                                                                      </t>
    </r>
    <r>
      <rPr>
        <sz val="11"/>
        <rFont val="Calibri"/>
        <family val="2"/>
        <scheme val="minor"/>
      </rPr>
      <t>Separazione meccanica, a secco per via umida, di carte adese le une alle altre per l'intera superficie o parte di essa. I tempi dell'operazione devono essere valutati in relazione al grado di compattamento del blocco</t>
    </r>
  </si>
  <si>
    <r>
      <t xml:space="preserve">Rimozione-macchie/smacchiamento                                                                                                                                                    </t>
    </r>
    <r>
      <rPr>
        <sz val="11"/>
        <rFont val="Calibri"/>
        <family val="2"/>
        <scheme val="minor"/>
      </rPr>
      <t>Eliminazione o attenuazione di macchie provocate da sostanze non idrosolubili accidentalmente venute a contatto con il supporto e penetrate profondamente nelle fibre. Lo smacchiamento si esegue con l'impiego di una sostanza chimica (smacchiante o solvente) che, agendo fisicamente, cioè operando una solubilizzazione della sostanza costituente la macchia, la rimuove</t>
    </r>
  </si>
  <si>
    <r>
      <t xml:space="preserve">Consolidamento e fissaggio permanente delle mediazioni grafiche                                                                                   </t>
    </r>
    <r>
      <rPr>
        <sz val="11"/>
        <rFont val="Calibri"/>
        <family val="2"/>
        <scheme val="minor"/>
      </rPr>
      <t>Operazione volta al ristabilimento della originaria coesione e/o adesione di inchiostri, colori e decorazioni</t>
    </r>
  </si>
  <si>
    <t>a. Apparecchiatura ad ultrasuoni per aerosol-GENERATORE DI VAPORE AD ULTRASUONI -
VAPORSONIC PLUS/09</t>
  </si>
  <si>
    <t>a. Apparecchiatura ad ultrasuoni per aerosol-GENERATORE DI VAPORE AD ULTRASUONI</t>
  </si>
  <si>
    <r>
      <t xml:space="preserve">Umidificazione della pergamena/ammorbidimento temporaneo                                                                                  </t>
    </r>
    <r>
      <rPr>
        <sz val="11"/>
        <rFont val="Calibri"/>
        <family val="2"/>
        <scheme val="minor"/>
      </rPr>
      <t>Operazione che permette di restituire ai fogli membranacei, flessibilità ed idratazione, da effettuarsi prima delle operazioni di spianamento o tensionamento</t>
    </r>
  </si>
  <si>
    <r>
      <t xml:space="preserve">Umidificazione della pergamena permanente                                                                                                                                 </t>
    </r>
    <r>
      <rPr>
        <sz val="11"/>
        <rFont val="Calibri"/>
        <family val="2"/>
        <scheme val="minor"/>
      </rPr>
      <t>Operazione che permette di restituire flessibilità alle pergamene gravemente disidratate ed indurite</t>
    </r>
  </si>
  <si>
    <r>
      <t xml:space="preserve">Spianamento, tensionamento e distensione pergamena                                                                                                                   </t>
    </r>
    <r>
      <rPr>
        <sz val="11"/>
        <rFont val="Calibri"/>
        <family val="2"/>
        <scheme val="minor"/>
      </rPr>
      <t>Operazione volta a restituire planarità al supporto attraverso l'eliminazione o l'attenuazione di ondulazioni, deformazioni, grinze e contrazioni. Lo spianamento va effettuato sempre con molta cautela per evitare le dilatazioni, lo schiacciamento di eventuali rilievi o la cancellazione delle rigature; va, perciò, eseguito sotto peso o sotto leggera pressione condizionando la pergamena tra fogli di gommapiuma. Si procedere con una velatura temporanea delle zone indebolite, con velo precollato  e prima di sottoporre le pergamene alla distensione bisogna umidificare la pergamena; isolare le clip metalliche o le calamite dall’originale interponendo nel punto di contatto cartone e/o carta filtro e tessuto-non-tessuto. Applicare le clip metalliche lungo tutto il perimetro o le calamite luogo il perimetro e in corrispondenza degli strappi e tagli e tensionare fissando su una tavola in legno mediante punteruoli o su piano metallico protetto da carta filtro e tessuto-non-tessuto a protezione dell’originale. Lasciare asciugare a temperatura ambiente e rimuovere le pergamene dal telaio o dal piano metallico. Porre le pergamene sotto peso leggero tra cartoni, interfogliate con carta assorbente e tessuto-non-tessuto</t>
    </r>
  </si>
  <si>
    <r>
      <t xml:space="preserve">Imbibizione preliminare                                                                                                                                                                      </t>
    </r>
    <r>
      <rPr>
        <sz val="11"/>
        <rFont val="Calibri"/>
        <family val="2"/>
        <scheme val="minor"/>
      </rPr>
      <t>Operazione che può precedere il lavaggio per facilitare la penetrazione dell'acqua nella carta</t>
    </r>
  </si>
  <si>
    <r>
      <t xml:space="preserve">Rimozione interventi pregressi                                                                                                                                                           </t>
    </r>
    <r>
      <rPr>
        <sz val="11"/>
        <rFont val="Calibri"/>
        <family val="2"/>
        <scheme val="minor"/>
      </rPr>
      <t>Asportazione dei vecchi restauri, imbrachettature, velature e materiali estranei</t>
    </r>
  </si>
  <si>
    <r>
      <t xml:space="preserve">Lavaggio velatura temporanea                                                                                                                                                             </t>
    </r>
    <r>
      <rPr>
        <sz val="11"/>
        <rFont val="Calibri"/>
        <family val="2"/>
        <scheme val="minor"/>
      </rPr>
      <t>Operazione volta alla solubilizzazione con acqua deionizzata dello sporco e dei prodotti di degradazione presenti all'interno delle fibre della carta</t>
    </r>
  </si>
  <si>
    <r>
      <t xml:space="preserve">Deacidificazione e/o riduzione                                                                                                                                                                          </t>
    </r>
    <r>
      <rPr>
        <sz val="11"/>
        <rFont val="Calibri"/>
        <family val="2"/>
        <scheme val="minor"/>
      </rPr>
      <t>E' un'operazione che permette di agire contemporaneamente sui gruppi ossidati e di neutralizzare le funzioni acide. Attraverso la deacidificazione, che di solito segue il lavaggio, si ottiene la neutralizzazione delle sostanze acide presenti nella carta per mezzo di soluzioni alcaline. E' un trattamento che fornisce alle carte una riserva alcalina per preservarle da future insorgenze di acidità; può essere effettuato con soluzioni acquose, alcoliche, per immersione o tamponamento, o spray, a seconda dello stato di conservazione dei supporti e/o della solubilità degli inchiostri. I tempi del trattamento variano in relazione all'acidità presente e alla resistenza del supporto e degli inchiostri. La riduzione, invece, riducendo i gruppi ossidati, ripristina le funzioni alcoliche originarie della cellulosa. Viene eseguita prima della deacidificazione o contestualmente ad essa, quando la carta è fortemente imbrunita</t>
    </r>
  </si>
  <si>
    <t>a. Cappa aspirante-CAPPA ASPIRANTE modello LIGHT900</t>
  </si>
  <si>
    <r>
      <t xml:space="preserve">Asciugatura </t>
    </r>
    <r>
      <rPr>
        <i/>
        <sz val="11"/>
        <rFont val="Calibri"/>
        <family val="2"/>
        <scheme val="minor"/>
      </rPr>
      <t xml:space="preserve">compresa nelle altre operazioni umide   </t>
    </r>
    <r>
      <rPr>
        <sz val="11"/>
        <rFont val="Calibri"/>
        <family val="2"/>
        <scheme val="minor"/>
      </rPr>
      <t xml:space="preserve">                                                                                                                    Operazione, successiva ai trattamenti ad umido, che consiste nel lasciar asciugare i documenti a temperatura ambiente. Si esegue supportando i bifogli con carta filtro pulita o tessuto-non-tessuto e disponendo le carte sulle rastrelliere in piano che vengono fatte asciugare a temperatura ambiente in un locale areato</t>
    </r>
  </si>
  <si>
    <r>
      <t xml:space="preserve">Steccatura                                                                                                                                                                                                                 </t>
    </r>
    <r>
      <rPr>
        <sz val="11"/>
        <rFont val="Calibri"/>
        <family val="2"/>
        <scheme val="minor"/>
      </rPr>
      <t>Operazione volta a distendere o ad aprire le false pieghe sul documento mediante pressione manuale esercitata sul supporto con stecca dosso o Teflon dopo aver interposto tessuto-non-tessuto tra la stecca e il supporto. La steccatura avviene in varie fasi di lavorazione: a documento asciutto dopo i lavaggi, per facilitare il successivo spianamento sotto peso; lungo i margini scarniti di carta giapponese imbibiti di adesivo per migliorare l'adesione delle fibre all'originale; nelle suture; nelle stuccature. Viene eseguita, generalmente, dopo il lavaggio e/o la deacidificazione per facilitare il successivo spianamento sotto peso</t>
    </r>
  </si>
  <si>
    <r>
      <rPr>
        <b/>
        <sz val="11"/>
        <rFont val="Calibri"/>
        <family val="2"/>
        <scheme val="minor"/>
      </rPr>
      <t>Ricollatura / rinsaldo</t>
    </r>
    <r>
      <rPr>
        <sz val="11"/>
        <rFont val="Calibri"/>
        <family val="2"/>
        <scheme val="minor"/>
      </rPr>
      <t xml:space="preserve"> (asciugatura n. 2 compresa nelle altre operazioni umide)                                                                     Operazione volta a reintegrare nella carta la collatura originale eventualmente solubilizzata nelle precedenti operazioni ad umido  </t>
    </r>
  </si>
  <si>
    <r>
      <rPr>
        <b/>
        <sz val="11"/>
        <rFont val="Calibri"/>
        <family val="2"/>
        <scheme val="minor"/>
      </rPr>
      <t>Risarcimento manuale della carta</t>
    </r>
    <r>
      <rPr>
        <sz val="11"/>
        <rFont val="Calibri"/>
        <family val="2"/>
        <scheme val="minor"/>
      </rPr>
      <t xml:space="preserve"> (mending)                                                                                                                                      Restauro di una carta lacera o lacunosa mediante apposizione, con adesivo di carta giapponese scelta in base allo spessore dell'originale, e alla metodologia d'intervento</t>
    </r>
  </si>
  <si>
    <r>
      <rPr>
        <b/>
        <sz val="11"/>
        <rFont val="Calibri"/>
        <family val="2"/>
        <scheme val="minor"/>
      </rPr>
      <t xml:space="preserve">Risarcimento manuale della pergamena </t>
    </r>
    <r>
      <rPr>
        <sz val="11"/>
        <rFont val="Calibri"/>
        <family val="2"/>
        <scheme val="minor"/>
      </rPr>
      <t>(mending): restauro di una pergamena lacera o lacunosa mediante apposizione, con adesivo di carta giapponese scelta in base allo spessore dell'originale, e alla metodologia d'intervento</t>
    </r>
  </si>
  <si>
    <r>
      <rPr>
        <b/>
        <sz val="11"/>
        <rFont val="Calibri"/>
        <family val="2"/>
        <scheme val="minor"/>
      </rPr>
      <t>Sutura/stuccatura</t>
    </r>
    <r>
      <rPr>
        <sz val="11"/>
        <rFont val="Calibri"/>
        <family val="2"/>
        <scheme val="minor"/>
      </rPr>
      <t xml:space="preserve"> (Carta e Pergamena)                                                                                                                                                              Operazione di restauro che unisce i margini di una lacerazione in presenza di tagli sia netti che sfrangiati (strappi). Si esegue mediante apposizione di fibre, imbibite di adesivo, poste trasversalmente al taglio senza soluzione di continuità. Qualora si tratti di supporti di notevole grammatura, quali disegni o mappe, va eseguita sia sul verso che sul recto del documento</t>
    </r>
  </si>
  <si>
    <r>
      <rPr>
        <b/>
        <sz val="11"/>
        <rFont val="Calibri"/>
        <family val="2"/>
        <scheme val="minor"/>
      </rPr>
      <t xml:space="preserve">Stuccatura   </t>
    </r>
    <r>
      <rPr>
        <sz val="11"/>
        <rFont val="Calibri"/>
        <family val="2"/>
        <scheme val="minor"/>
      </rPr>
      <t xml:space="preserve">                                                                                                                                                                                                Operazione tendente a colmare, mediante apposizione di impasto di fibre di carta giapponese e adesivo, piccoli fori presenti sul documento. Al di sotto del foro da stuccare deve essere posto come supporto una velina o velo giapponese. A operazione ultimata la pasta dev’essere livellata con leggera pressione operata con stecca d'osso</t>
    </r>
  </si>
  <si>
    <r>
      <rPr>
        <b/>
        <sz val="11"/>
        <rFont val="Calibri"/>
        <family val="2"/>
        <scheme val="minor"/>
      </rPr>
      <t>Pareggiamento del rattoppo</t>
    </r>
    <r>
      <rPr>
        <sz val="11"/>
        <rFont val="Calibri"/>
        <family val="2"/>
        <scheme val="minor"/>
      </rPr>
      <t xml:space="preserve"> (già quotato nel risarcimento)</t>
    </r>
  </si>
  <si>
    <r>
      <rPr>
        <b/>
        <sz val="11"/>
        <rFont val="Calibri"/>
        <family val="2"/>
        <scheme val="minor"/>
      </rPr>
      <t xml:space="preserve">Imbrachettatura. </t>
    </r>
    <r>
      <rPr>
        <sz val="11"/>
        <rFont val="Calibri"/>
        <family val="2"/>
        <scheme val="minor"/>
      </rPr>
      <t xml:space="preserve">                                                Operazione mediante la quale si uniscono, con striscia di carta giapponese sottile e a fibre lunghe, le parti di un bifoglio divise in tutto (brachette di congiunzione) o in parte (brachette di rinforzo), per consentire le operazioni di cucitura o comunque rinforzare la piega. Si procede all'imbrachettatura anche in caso di fogli da cucire a cavallo del quinterno, ovvero in caso di unione di bifogli che non costituivano originariamente fascicoli (come per esempio nel caso di legature in origine a sopraggitto). Quest'ultima operazione dev'essere prevista esplicitamente nel progetto.
In ogni caso la brachetta dev'essere di lunghezza tale da essere fissata almeno dai punti centrali di cucitura e di grammatura idonea e proporzionata al supporto cui viene applicata</t>
    </r>
  </si>
  <si>
    <r>
      <t xml:space="preserve">Imbrachettatura di compensazione </t>
    </r>
    <r>
      <rPr>
        <i/>
        <sz val="11"/>
        <rFont val="Calibri"/>
        <family val="2"/>
        <scheme val="minor"/>
      </rPr>
      <t>(già quotato nel prolungamento)</t>
    </r>
    <r>
      <rPr>
        <sz val="11"/>
        <rFont val="Calibri"/>
        <family val="2"/>
        <scheme val="minor"/>
      </rPr>
      <t>: si esegue preparando alcune strisce di carta giapponese, di adeguato colore e grammatura o carta a mano durevole per la conservazione, che vengono piegate alla stessa dimensione del prolungamento. Le strisce vengono distribuite all’interno del volume per evitare la formazione di pacchetti rigidi</t>
    </r>
  </si>
  <si>
    <r>
      <rPr>
        <b/>
        <sz val="11"/>
        <rFont val="Calibri"/>
        <family val="2"/>
        <scheme val="minor"/>
      </rPr>
      <t xml:space="preserve">Rammendo alla piega  </t>
    </r>
    <r>
      <rPr>
        <sz val="11"/>
        <rFont val="Calibri"/>
        <family val="2"/>
        <scheme val="minor"/>
      </rPr>
      <t xml:space="preserve">                                                                                                                                                                           Risarcimento manuale di piccole lacune presenti lungo la piega del dorso dei bifoli, laddove non è necessario procedere all'imbrachettatura. Si effettua con carta giapponese di spessore uguale all'originale, velo giapponese e adesivo.</t>
    </r>
  </si>
  <si>
    <r>
      <rPr>
        <b/>
        <sz val="11"/>
        <rFont val="Calibri"/>
        <family val="2"/>
        <scheme val="minor"/>
      </rPr>
      <t xml:space="preserve">Restauro meccanico </t>
    </r>
    <r>
      <rPr>
        <i/>
        <sz val="11"/>
        <rFont val="Calibri"/>
        <family val="2"/>
        <scheme val="minor"/>
      </rPr>
      <t xml:space="preserve">(leafcasting) </t>
    </r>
    <r>
      <rPr>
        <sz val="11"/>
        <rFont val="Calibri"/>
        <family val="2"/>
        <scheme val="minor"/>
      </rPr>
      <t xml:space="preserve">                                                                                                                                                                  Operazioni eseguite utilizzando un'apparecchiatura costituita da una macchina ponitrice di fibre di cellulosa che consente di risarcire le lacune, suturare le lacerazioni, ricostruire i margini. L'impasto deve essere costituito da 70% di fibre raffinate e 30% di fibre lunghe. Per ottenere una corretta reintegrazione l'impasto deve essere costituito, in opportune proporzioni, da fibre lunghe e da fibre raffinate. Le fibre lunghe e scarsamente raffinate aumentano la resistenza del supporto alle lacerazioni; quelle raffinate, cioè sfibrillate, permettono la formazione dei legami interfibra rendendo il foglio compatto e resistente alla trazione; l'errata composizione della polpa provoca disomogeneità nella struttura delle integrazioni. Queste ulime devono risultare di spessore pari all'originale e di struttura omogenea; non devono riscontrarsi fibre sparse sulla superficie integra, nè rarefazioni di fibre lungo il perimetro di collegamento delle integrazioni stesse. Successivamente a restauro meccanico si può procedere, a seconda dello stato di conservazione della carta, alla collatura o alla velatura</t>
    </r>
  </si>
  <si>
    <r>
      <rPr>
        <b/>
        <sz val="11"/>
        <rFont val="Calibri"/>
        <family val="2"/>
        <scheme val="minor"/>
      </rPr>
      <t xml:space="preserve">Velatura </t>
    </r>
    <r>
      <rPr>
        <sz val="11"/>
        <rFont val="Calibri"/>
        <family val="2"/>
        <scheme val="minor"/>
      </rPr>
      <t xml:space="preserve">                                                                                                                                                                                                         Operazione di rinforzo e consolidamento di un supporto consistente nell'applicazione con adesivo di un velo giapponese sulla superficie delle carte. La velatura può essere parziale, applicata limitatamente alle zone fragili della carta, o totale, applicata su un'intera facciata, e doppia, cioè su entrambe le facciate della carta. Viene effettuata dopo tutte le operazioni di risarcimento, cioè reintegrazione delle lacune, suture dei tagli e delle lacerazioni, stuccatura dei fori. Le operazioni di velatura possono essere dirette singole o doppie (recto/verso) oppure con velo precollato. Le prime sono un tipo di velatura in cui il velo giapponese viene applicato direttamente sul foglio; mentre le seconde sono operazioni effettuate con velo giapponese, preventivamente imbibito con resina acrilica, a cui si ricorre in presenza di inchiostri e colori solubili in acqua deionizzata o di supporti estremamente fragili. Queste ultime si eseguono facendo aderire sul recto e/o sul verso del supporto da velare un velo giapponese precollato</t>
    </r>
  </si>
  <si>
    <r>
      <rPr>
        <b/>
        <sz val="11"/>
        <rFont val="Calibri"/>
        <family val="2"/>
        <scheme val="minor"/>
      </rPr>
      <t>Rifilatura rattoppo</t>
    </r>
    <r>
      <rPr>
        <sz val="11"/>
        <rFont val="Calibri"/>
        <family val="2"/>
        <scheme val="minor"/>
      </rPr>
      <t xml:space="preserve"> (spianamenti e ricomposizione fascicoli)                                                                                                    Operazione di perfezionamento del restauro manuale per togliere e pareggiare il velo o la carta giapponese eccedente i margini originali di una carta restaurata. Si esegue esclusivamente a mano con forbici o bisturi, nel pieno rispetto dei margini originali.  Consiste nel rifilare la carta giapponese in eccesso e nel rifilare in tondo o a punta le toppe in prossimità degli angoli secondo la tipologia originale. In presenza di “barbe” si segue il profilo originale dei margini</t>
    </r>
  </si>
  <si>
    <r>
      <t xml:space="preserve">Rifilatura rattoppo </t>
    </r>
    <r>
      <rPr>
        <i/>
        <sz val="11"/>
        <rFont val="Calibri"/>
        <family val="2"/>
        <scheme val="minor"/>
      </rPr>
      <t>(già quotato nel risarcimento)</t>
    </r>
  </si>
  <si>
    <r>
      <t>Rifilatura barbe originali</t>
    </r>
    <r>
      <rPr>
        <i/>
        <sz val="11"/>
        <rFont val="Calibri"/>
        <family val="2"/>
        <scheme val="minor"/>
      </rPr>
      <t xml:space="preserve"> (già quotato nel risarcimento)</t>
    </r>
  </si>
  <si>
    <r>
      <rPr>
        <b/>
        <sz val="11"/>
        <rFont val="Calibri"/>
        <family val="2"/>
        <scheme val="minor"/>
      </rPr>
      <t xml:space="preserve">Spianamento per supporti con rilievi     </t>
    </r>
    <r>
      <rPr>
        <sz val="11"/>
        <rFont val="Calibri"/>
        <family val="2"/>
        <scheme val="minor"/>
      </rPr>
      <t xml:space="preserve">                                                                                                                                                  Operazione da effettuare in presenza di rilievi (es. sigilli a secco, stampa a rilievo, specchio di stampa,xilografie, etc...) per attenuare ondulazioni e arricciamenti. L'operazione va effettuata sempre con molta cautela per evitare le dilatazioni, lo schiacciamento di eventuali rilievi o la cancellazione delle rigature. Consiste nel preparare cartoni di formato adeguato opportunamente fenestrati; nel preparare fogli di tessuto-non-tessuto di adeguato formato; nel  porre il supporto da spianare tra i due fogli di tessuto-non-tessuto e i cartoni, predisponendo fogli di gommapiuma o feltri di lana o fogli di polietilene espanso durevole per la conservazione (tipo Plastazote) in presenza anche di minimi rilievi. Infine, si pone il pacchetto sotto peso o pressa a valori minimi di pressione</t>
    </r>
  </si>
  <si>
    <r>
      <rPr>
        <b/>
        <sz val="11"/>
        <rFont val="Calibri"/>
        <family val="2"/>
        <scheme val="minor"/>
      </rPr>
      <t xml:space="preserve">Ricomposizione dei fascicoli   </t>
    </r>
    <r>
      <rPr>
        <sz val="11"/>
        <rFont val="Calibri"/>
        <family val="2"/>
        <scheme val="minor"/>
      </rPr>
      <t xml:space="preserve">                                                                                                                                                                                     Operazione volta, sulla base della collazione, a ricostruire la corretta sequenza delle carte e dei fascicoli. E' un'operazione successiva al restauro delle carte consistente, previa piegatura dei fogli, nel riassemblare i fascicoli secondo la sequenza originale delle carte in vista delle operazioni di rilegatura. Va condotta con riscontro continuo sui diagrammi della fascicolazione e va controllata prima di passare alle fasi successive. Si esegue piegando i bifogli e allineando le carte sui tagli, in modo da ricomporre la corretta sequenza delle carte e dei fascicoli, pressando la compagine del volume a fascicolo o interponendo tra i fascicoli dei cartoncini</t>
    </r>
  </si>
  <si>
    <r>
      <rPr>
        <b/>
        <sz val="11"/>
        <rFont val="Calibri"/>
        <family val="2"/>
        <scheme val="minor"/>
      </rPr>
      <t xml:space="preserve">Carte di guardia   </t>
    </r>
    <r>
      <rPr>
        <sz val="11"/>
        <rFont val="Calibri"/>
        <family val="2"/>
        <scheme val="minor"/>
      </rPr>
      <t xml:space="preserve">                                                                                                                                                                                             Fascicoli, talvolta carte singole, in carta o pergamena, posizionati fra i contropiatti e la compagine del volume a protezione delle carte. La carta incollata al contropiatto prende il nome di controguardia. In caso di recupero delle carte di guardia originali posizionarle, una volta restaurate, tra le nuove carte di guardia e il corpo del volume</t>
    </r>
  </si>
  <si>
    <r>
      <rPr>
        <b/>
        <sz val="11"/>
        <rFont val="Calibri"/>
        <family val="2"/>
        <scheme val="minor"/>
      </rPr>
      <t xml:space="preserve">Cucitura </t>
    </r>
    <r>
      <rPr>
        <sz val="11"/>
        <rFont val="Calibri"/>
        <family val="2"/>
        <scheme val="minor"/>
      </rPr>
      <t xml:space="preserve">                                                                                                                                                                                                       Operazione effettuata su un volume o su un registro, utilizzando ago e filo, volta ad unire insieme i bifoli di un fascicolo e i fascicoli tra loro. Può essere senza nervo o su nervo singolo o doppio; a seconda dell'esecuzione può essere intrecciata, a spina di pesce, a sopraggitto semplice o intrecciato, a punto pieno, alternata, su nervo in traccia, a scala o a salto, a nastro ecc. La cucitura, inoltre, può essere eseguita con o senza telaio, con o senza supporti</t>
    </r>
  </si>
  <si>
    <r>
      <t xml:space="preserve">Lavorazione del dorso                                                                                                                                                                                                    </t>
    </r>
    <r>
      <rPr>
        <sz val="11"/>
        <rFont val="Calibri"/>
        <family val="2"/>
        <scheme val="minor"/>
      </rPr>
      <t>Si tratta della parte del volume contrapposta al taglio anteriore. Il dorso si dice attacco quando è incollato direttamente al dorso dei fascicoli; si definisce invece staccato quando è inserito un tubo e/o un dorsetto fra la coperta e i fascicoli. Nella lavorazione del dorso sono comprese anche la eventuale formazione del tondo e l'esecuzione dell'indorsatura. Il tondo è un'operazione effettuata per conferire al dorso del volume una forma semicircolare, facendo scorrere in avanti i primi e gli ultimi fascicoli, al fine di agevolarne l'apertura. L'indorsatura serve ad uniformare e consolidare il dorso dei fascicoli: può essere a scomparto, a finestra, piena e a pettine</t>
    </r>
  </si>
  <si>
    <r>
      <rPr>
        <b/>
        <sz val="11"/>
        <rFont val="Calibri"/>
        <family val="2"/>
        <scheme val="minor"/>
      </rPr>
      <t xml:space="preserve">Esecuzione-del-dorso: </t>
    </r>
    <r>
      <rPr>
        <sz val="11"/>
        <rFont val="Calibri"/>
        <family val="2"/>
        <scheme val="minor"/>
      </rPr>
      <t xml:space="preserve">                                                                                                                                                                                             - dorso attaccato:
          - per nervi in rilievo
          - per cuciture piane
- dorso staccato, dorso con tubo:
          - per nervi in rilievo
          - per cuciture piane
- dorsetto in cartoncino per legature in tela:  si effettua una indorsatura piena e si aggiunge un dorsetto in cartoncino.                                                                         In caso di dorso staccato: si fa aderire solo alla coperta.
In caso di dorso con tubo: si fa aderire al tubo e alla coperta.</t>
    </r>
  </si>
  <si>
    <r>
      <t xml:space="preserve">Capitelli                                                                                                                                                                                                                     </t>
    </r>
    <r>
      <rPr>
        <sz val="11"/>
        <rFont val="Calibri"/>
        <family val="2"/>
        <scheme val="minor"/>
      </rPr>
      <t>Elementi strutturali e decorativi della legatura costituiti da un'anima, singola o doppia, più o meno spessa, in diverso materiale (corda, cuoio, pelle allumata, pergamena), ricoperta di refe di lino, cotone, canapa o seta di diverso spessore o colore, avente la funzione, se passante, di ancoraggio del volume alla coperta, di protezione da infiltrazioni di polvere sul dorso, di offrire resistenza alla estrazione del volume dallo scaffale, decorativa. Possono essere posti in testa e/o al piede del volume. Possono essere allestiti contemporaneamente o successivamente alla cucitura del volume, ancorati alla catenella di fine cucitura o semplicemente incollati come puro ornamento</t>
    </r>
  </si>
  <si>
    <r>
      <t xml:space="preserve">Preparazione dei quadranti                                                                                                                                                                      </t>
    </r>
    <r>
      <rPr>
        <sz val="11"/>
        <rFont val="Calibri"/>
        <family val="2"/>
        <scheme val="minor"/>
      </rPr>
      <t>Preparazioni volte ad unire il corpo del libro ai quadranti o direttamente alla coperta. L'ancoraggio o l'assemblaggio vengono effettuati tramite i supporti di cucitura e/o i supporti dei capitelli e/o le alette dell'indorsatura</t>
    </r>
  </si>
  <si>
    <r>
      <t xml:space="preserve">Coperta                                                                                                                                                                                                                                </t>
    </r>
    <r>
      <rPr>
        <sz val="11"/>
        <rFont val="Calibri"/>
        <family val="2"/>
        <scheme val="minor"/>
      </rPr>
      <t xml:space="preserve">Sistema di rivestimento dei quadranti o delle assi che può essere realizzato impiegando differenti materiali, avente funzione di protezione delle carte e di consolidamento della compagine cucita. Le coperte possono essere flosce (senza quadrante), semiflosce (con un quadrante in cartone di bassa grammatura), rigide (con cartone di elevata grammatura) o con assi lignee.  </t>
    </r>
    <r>
      <rPr>
        <b/>
        <sz val="11"/>
        <rFont val="Calibri"/>
        <family val="2"/>
        <scheme val="minor"/>
      </rPr>
      <t xml:space="preserve">                                                                            Coperta con assi o quadranti rigidi in cartone </t>
    </r>
    <r>
      <rPr>
        <i/>
        <sz val="11"/>
        <rFont val="Calibri"/>
        <family val="2"/>
        <scheme val="minor"/>
      </rPr>
      <t xml:space="preserve">(coperta in pieno cuoio)                                                           </t>
    </r>
    <r>
      <rPr>
        <sz val="11"/>
        <rFont val="Calibri"/>
        <family val="2"/>
        <scheme val="minor"/>
      </rPr>
      <t xml:space="preserve">          </t>
    </r>
    <r>
      <rPr>
        <b/>
        <sz val="11"/>
        <rFont val="Calibri"/>
        <family val="2"/>
        <scheme val="minor"/>
      </rPr>
      <t xml:space="preserve">                  </t>
    </r>
    <r>
      <rPr>
        <sz val="11"/>
        <rFont val="Calibri"/>
        <family val="2"/>
        <scheme val="minor"/>
      </rPr>
      <t xml:space="preserve">Coperta in cui il cuoio riveste l'intera superficie del volume   </t>
    </r>
    <r>
      <rPr>
        <b/>
        <sz val="11"/>
        <rFont val="Calibri"/>
        <family val="2"/>
        <scheme val="minor"/>
      </rPr>
      <t xml:space="preserve">                                                                                       </t>
    </r>
  </si>
  <si>
    <r>
      <t xml:space="preserve">Coperta con assi o quadranti rigidi in cartone </t>
    </r>
    <r>
      <rPr>
        <i/>
        <sz val="11"/>
        <rFont val="Calibri"/>
        <family val="2"/>
        <scheme val="minor"/>
      </rPr>
      <t xml:space="preserve">(coperta in quarto di cuoio)                                                     </t>
    </r>
    <r>
      <rPr>
        <b/>
        <sz val="11"/>
        <rFont val="Calibri"/>
        <family val="2"/>
        <scheme val="minor"/>
      </rPr>
      <t xml:space="preserve">                                        </t>
    </r>
    <r>
      <rPr>
        <sz val="11"/>
        <rFont val="Calibri"/>
        <family val="2"/>
        <scheme val="minor"/>
      </rPr>
      <t>Coperta in cui il cuoio riveste il dorso del volume e una porzione dei piatti; la superficie rimanente può essere a vista (nel caso di assi) o ricoperta con carta o tela. Le punte possono essere rivestite in pergamena (punte cieche) per il quarto di cuoio, oppure in cuoio dello stesso tipo del dorso (a vista) per il mezzo cuoio</t>
    </r>
  </si>
  <si>
    <r>
      <t xml:space="preserve">Coperta in piena tela                                                                                                                                                        </t>
    </r>
    <r>
      <rPr>
        <sz val="11"/>
        <rFont val="Calibri"/>
        <family val="2"/>
        <scheme val="minor"/>
      </rPr>
      <t>Coperta in cui la tela riveste l'intera superficie della legatura</t>
    </r>
  </si>
  <si>
    <r>
      <t xml:space="preserve">Coperta floscia                                                                                                                                                                    </t>
    </r>
    <r>
      <rPr>
        <sz val="11"/>
        <rFont val="Calibri"/>
        <family val="2"/>
        <scheme val="minor"/>
      </rPr>
      <t>Coperta in pergamena, cuoio o cartoncino alla forma che non prevede quadranti</t>
    </r>
  </si>
  <si>
    <r>
      <t xml:space="preserve">Coperta semifloscia                                                                                                                                                                  </t>
    </r>
    <r>
      <rPr>
        <sz val="11"/>
        <rFont val="Calibri"/>
        <family val="2"/>
        <scheme val="minor"/>
      </rPr>
      <t>Coperta in pergamena, cuoio o cartoncino alla forma con quadranti in cartone durevole per la conservazione</t>
    </r>
  </si>
  <si>
    <r>
      <t xml:space="preserve">Elementi-di-finitura                                                                                                                                                               </t>
    </r>
    <r>
      <rPr>
        <sz val="11"/>
        <rFont val="Calibri"/>
        <family val="2"/>
        <scheme val="minor"/>
      </rPr>
      <t>Elementi metallici, di protezione della coperta o di chiusura presenti in prevalenza sulle legature con assi lignee. Elementi di protezione della coperta: borchie, cantonali, lamine, chiodi di protezione, chiodi di fissaggio in ottone. Gli elementi in ottone si realizzano  partendo da semi-lavorati o da prodotti per fusione in stampo. Si rifiniscono gli elementi a mano mantenendone la sagoma originale ed eventualmente si  brunisce l’ottone immergendolo in una soluzione di solfato di rame ed ammoniaca. Successivamente, si spennella l’intero elemento con Paraloid B72 in acetone al 5% oppure con cera di paraffina; si posizionano gli elementi metallici sul piatto e si alloggiano in una scanalatura precedentemente realizzata nel legno.  Si ribattono i chiodi delle borchie sul contropiatto e si stuccano le scanalature</t>
    </r>
  </si>
  <si>
    <r>
      <t xml:space="preserve">Elementi di finitura (fermagli)                                                                                                                                            </t>
    </r>
    <r>
      <rPr>
        <sz val="11"/>
        <rFont val="Calibri"/>
        <family val="2"/>
        <scheme val="minor"/>
      </rPr>
      <t>Graffa o tenone (sul labbro o sul piatto posteriore) con o senza bindella, contrograffa o puntale (sul labbro o sul piatto posteriore), chiodi in ottone utilizzati per fissare i fermagli.  I fermagli in ottone si realizzano rifinendo gli elementi a mano senza replicare le decorazioni ma imitandone il profilo originale. Eventualmente si brunisce l’ottone immergendolo in una soluzione di solfato di rame ed ammoniaca. Dopo, si spennellano gli elementi con Paraloid B72 in acetone al 5% o con cera di paraffina e si calcola la misura delle bindelle in proporzione allo spessore del volume. Poi si formano due bindelle con lo stesso materiale della coperta, eventualmente rinforzate con una striscia di pergamena e si ancorano le componenti dei fermagli, con chiodini di ottone alle assi. Infine, si incollano le controguardie ai contropiatti</t>
    </r>
  </si>
  <si>
    <r>
      <t xml:space="preserve">Titoli-e-segnature                                                                                                                                                                                 </t>
    </r>
    <r>
      <rPr>
        <sz val="11"/>
        <rFont val="Calibri"/>
        <family val="2"/>
        <scheme val="minor"/>
      </rPr>
      <t>Apposizione sul dorso dei volumi della segnatura, del numero del volume e/o dell'autore del titolo</t>
    </r>
  </si>
  <si>
    <r>
      <t xml:space="preserve">Titoli e segnature                                                                                                                                                                                 </t>
    </r>
    <r>
      <rPr>
        <sz val="11"/>
        <rFont val="Calibri"/>
        <family val="2"/>
        <scheme val="minor"/>
      </rPr>
      <t>Apposizione sul dorso dei volumi della segnatura, del numero del volume e/o dell'autore del titolo</t>
    </r>
  </si>
  <si>
    <r>
      <t xml:space="preserve">Contenitori                                                                                                                                                                           </t>
    </r>
    <r>
      <rPr>
        <sz val="11"/>
        <rFont val="Calibri"/>
        <family val="2"/>
        <scheme val="minor"/>
      </rPr>
      <t>Termine generico con il quale si indicano involucri vari per fattura e materiali atti a conservare documenti o volumi</t>
    </r>
  </si>
  <si>
    <r>
      <t xml:space="preserve">Contenitore per documenti di grandi dimensioni </t>
    </r>
    <r>
      <rPr>
        <sz val="11"/>
        <rFont val="Calibri"/>
        <family val="2"/>
        <scheme val="minor"/>
      </rPr>
      <t>superiori a cm 70x100: per la conservazione di mappe carte topografiche e disegni</t>
    </r>
  </si>
  <si>
    <r>
      <t xml:space="preserve">Carta durevole per la conservazione metilidrossietilcellulosa MH-300 P2                                                                                                    </t>
    </r>
    <r>
      <rPr>
        <sz val="11"/>
        <rFont val="Calibri"/>
        <family val="2"/>
        <scheme val="minor"/>
      </rPr>
      <t>L’Impresa è tenuta a posizionare, incollata a bandiera con Metilidrossietilcellulosa MH-300 P 2 al 4 % o cucita ai fogli di guardia, sulla controguardia posteriore (o all’interno della custodia) di ciascun volume restaurato, un foglio di carta durevole per la conservazione con il proprio nome e la sintesi dei lavori svolti e dei materiali utilizzati. La carta deve essere stampata con stampante Laser o fotocopia (non scritta a mano né stampata con stampante ad aghi o a getto d’inchiostro). E’ tenuta inoltre a consegnare la legatura originale di ciascun volume, completa di tutte le sue parti nonché eventuali frammenti delle carte, non riposizionabili, inseriti in buste separate, recanti ognuna la collocazione del volume e, nel caso di opere in più volumi, il numero del volume cui si riferisce ciascun elemento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</si>
</sst>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Red]\-&quot;€&quot;\ #,##0.00"/>
    <numFmt numFmtId="165" formatCode="&quot;€&quot;\ #,##0.00"/>
    <numFmt numFmtId="166" formatCode="&quot;€&quot;\ #,##0.000"/>
  </numFmts>
  <fonts count="5"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i/>
      <sz val="11"/>
      <name val="Calibri"/>
      <family val="2"/>
      <scheme val="minor"/>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bottom/>
      <diagonal/>
    </border>
    <border>
      <left style="thin">
        <color auto="1"/>
      </left>
      <right/>
      <top style="double">
        <color auto="1"/>
      </top>
      <bottom/>
      <diagonal/>
    </border>
    <border>
      <left/>
      <right style="double">
        <color auto="1"/>
      </right>
      <top style="thin">
        <color auto="1"/>
      </top>
      <bottom style="thin">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double">
        <color auto="1"/>
      </left>
      <right/>
      <top style="double">
        <color auto="1"/>
      </top>
      <bottom/>
      <diagonal/>
    </border>
    <border>
      <left style="double">
        <color auto="1"/>
      </left>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s>
  <cellStyleXfs count="2">
    <xf numFmtId="0" fontId="0" fillId="0" borderId="0"/>
    <xf numFmtId="9" fontId="1" fillId="0" borderId="0" applyFont="0" applyFill="0" applyBorder="0" applyAlignment="0" applyProtection="0"/>
  </cellStyleXfs>
  <cellXfs count="102">
    <xf numFmtId="0" fontId="0" fillId="0" borderId="0" xfId="0"/>
    <xf numFmtId="0" fontId="2" fillId="0" borderId="0" xfId="0" applyFont="1"/>
    <xf numFmtId="0" fontId="3" fillId="0" borderId="0" xfId="0" applyFont="1"/>
    <xf numFmtId="165" fontId="3" fillId="0" borderId="17" xfId="0" applyNumberFormat="1" applyFont="1" applyBorder="1" applyAlignment="1">
      <alignment horizontal="justify" wrapText="1"/>
    </xf>
    <xf numFmtId="165" fontId="2" fillId="0" borderId="16" xfId="0" applyNumberFormat="1" applyFont="1" applyBorder="1" applyAlignment="1">
      <alignment horizontal="center" vertical="center" wrapText="1"/>
    </xf>
    <xf numFmtId="165" fontId="3" fillId="0" borderId="19" xfId="0" applyNumberFormat="1" applyFont="1" applyBorder="1" applyAlignment="1" applyProtection="1">
      <alignment wrapText="1"/>
      <protection hidden="1"/>
    </xf>
    <xf numFmtId="10" fontId="2" fillId="0" borderId="14" xfId="0" applyNumberFormat="1" applyFont="1" applyBorder="1" applyAlignment="1">
      <alignment wrapText="1"/>
    </xf>
    <xf numFmtId="0" fontId="3" fillId="0" borderId="17" xfId="0" applyFont="1" applyBorder="1" applyAlignment="1">
      <alignment horizontal="justify" wrapText="1"/>
    </xf>
    <xf numFmtId="0" fontId="2" fillId="0" borderId="16" xfId="0" applyFont="1" applyBorder="1" applyAlignment="1">
      <alignment horizontal="center" vertical="center" wrapText="1"/>
    </xf>
    <xf numFmtId="0" fontId="3" fillId="0" borderId="19" xfId="0" applyFont="1" applyBorder="1" applyAlignment="1" applyProtection="1">
      <alignment horizontal="justify" wrapText="1"/>
      <protection hidden="1"/>
    </xf>
    <xf numFmtId="0" fontId="3" fillId="0" borderId="16" xfId="0" applyFont="1" applyBorder="1" applyAlignment="1">
      <alignment horizontal="justify" wrapText="1"/>
    </xf>
    <xf numFmtId="165" fontId="3" fillId="0" borderId="1" xfId="0" applyNumberFormat="1" applyFont="1" applyBorder="1" applyAlignment="1">
      <alignment horizontal="right" vertical="center" wrapText="1"/>
    </xf>
    <xf numFmtId="165" fontId="3" fillId="0" borderId="0" xfId="0" applyNumberFormat="1" applyFont="1" applyAlignment="1">
      <alignment horizontal="right" vertical="center" wrapText="1"/>
    </xf>
    <xf numFmtId="0" fontId="3" fillId="0" borderId="1" xfId="0" applyFont="1" applyBorder="1" applyAlignment="1">
      <alignment vertical="center" wrapText="1"/>
    </xf>
    <xf numFmtId="165" fontId="3" fillId="0" borderId="1" xfId="0" applyNumberFormat="1" applyFont="1" applyBorder="1" applyAlignment="1">
      <alignment horizontal="right" vertical="center"/>
    </xf>
    <xf numFmtId="165" fontId="3" fillId="0" borderId="0" xfId="0" applyNumberFormat="1" applyFont="1" applyAlignment="1">
      <alignment horizontal="center" wrapText="1"/>
    </xf>
    <xf numFmtId="0" fontId="2" fillId="0" borderId="16" xfId="0" applyFont="1" applyBorder="1" applyAlignment="1">
      <alignment horizontal="justify"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2" fontId="3" fillId="0" borderId="1" xfId="0" applyNumberFormat="1" applyFont="1" applyBorder="1" applyAlignment="1">
      <alignment horizontal="right" vertical="center"/>
    </xf>
    <xf numFmtId="165" fontId="3" fillId="0" borderId="1" xfId="0" applyNumberFormat="1" applyFont="1" applyBorder="1" applyAlignment="1">
      <alignment vertical="center" wrapText="1"/>
    </xf>
    <xf numFmtId="0" fontId="3" fillId="0" borderId="9" xfId="0" applyFont="1" applyBorder="1" applyAlignment="1">
      <alignment vertical="center" wrapText="1"/>
    </xf>
    <xf numFmtId="0" fontId="3" fillId="0" borderId="1" xfId="0" applyFont="1" applyBorder="1" applyAlignment="1">
      <alignment horizontal="left" vertical="center"/>
    </xf>
    <xf numFmtId="165" fontId="3" fillId="0" borderId="1" xfId="0" applyNumberFormat="1" applyFont="1" applyBorder="1" applyAlignment="1">
      <alignment horizontal="right" wrapText="1"/>
    </xf>
    <xf numFmtId="0" fontId="3" fillId="0" borderId="1" xfId="0" applyFont="1" applyBorder="1" applyAlignment="1">
      <alignment horizontal="left"/>
    </xf>
    <xf numFmtId="0" fontId="2" fillId="0" borderId="12" xfId="0" applyFont="1" applyBorder="1" applyAlignment="1">
      <alignment horizontal="justify" wrapText="1"/>
    </xf>
    <xf numFmtId="0" fontId="2" fillId="0" borderId="16" xfId="0" applyFont="1" applyBorder="1" applyAlignment="1">
      <alignment horizontal="justify" vertical="center" wrapText="1"/>
    </xf>
    <xf numFmtId="0" fontId="3" fillId="0" borderId="19" xfId="0" applyFont="1" applyBorder="1" applyAlignment="1">
      <alignment horizontal="justify" wrapText="1"/>
    </xf>
    <xf numFmtId="0" fontId="2" fillId="0" borderId="12" xfId="0" applyFont="1" applyBorder="1" applyAlignment="1">
      <alignment horizontal="justify" vertical="center" wrapText="1"/>
    </xf>
    <xf numFmtId="0" fontId="2" fillId="0" borderId="12" xfId="0" applyFont="1" applyBorder="1" applyAlignment="1">
      <alignment horizontal="center" vertical="center" wrapText="1"/>
    </xf>
    <xf numFmtId="0" fontId="3" fillId="0" borderId="12" xfId="0" applyFont="1" applyBorder="1" applyAlignment="1">
      <alignment horizontal="center" wrapText="1"/>
    </xf>
    <xf numFmtId="0" fontId="3" fillId="0" borderId="1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19" xfId="0" applyFont="1" applyBorder="1" applyAlignment="1">
      <alignment horizontal="center" wrapText="1"/>
    </xf>
    <xf numFmtId="0" fontId="3" fillId="0" borderId="12" xfId="0" applyFont="1" applyBorder="1" applyAlignment="1">
      <alignment horizontal="justify" vertical="center" wrapText="1"/>
    </xf>
    <xf numFmtId="165" fontId="3" fillId="0" borderId="0" xfId="0" applyNumberFormat="1" applyFont="1" applyAlignment="1">
      <alignment horizontal="right" vertical="center"/>
    </xf>
    <xf numFmtId="0" fontId="3" fillId="0" borderId="12" xfId="0" applyFont="1" applyBorder="1" applyAlignment="1">
      <alignment horizontal="justify"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165" fontId="2" fillId="0" borderId="16" xfId="0" applyNumberFormat="1" applyFont="1" applyBorder="1"/>
    <xf numFmtId="165" fontId="3" fillId="0" borderId="18" xfId="0" applyNumberFormat="1" applyFont="1" applyBorder="1"/>
    <xf numFmtId="165" fontId="3" fillId="0" borderId="19" xfId="0" applyNumberFormat="1" applyFont="1" applyBorder="1" applyAlignment="1">
      <alignment horizontal="center" wrapText="1"/>
    </xf>
    <xf numFmtId="165" fontId="3" fillId="0" borderId="18" xfId="0" applyNumberFormat="1" applyFont="1" applyBorder="1" applyAlignment="1">
      <alignment horizontal="center" wrapText="1"/>
    </xf>
    <xf numFmtId="0" fontId="2" fillId="0" borderId="6" xfId="0" applyFont="1" applyBorder="1" applyAlignment="1">
      <alignment vertical="center" wrapText="1"/>
    </xf>
    <xf numFmtId="0" fontId="3" fillId="0" borderId="6" xfId="0" applyFont="1" applyBorder="1" applyAlignment="1">
      <alignment vertical="center" wrapText="1"/>
    </xf>
    <xf numFmtId="165" fontId="3" fillId="0" borderId="0" xfId="0" applyNumberFormat="1" applyFont="1" applyAlignment="1">
      <alignment wrapText="1"/>
    </xf>
    <xf numFmtId="0" fontId="2" fillId="0" borderId="1" xfId="0" applyFont="1" applyBorder="1" applyAlignment="1">
      <alignment horizontal="center" vertical="center" wrapText="1"/>
    </xf>
    <xf numFmtId="165" fontId="2" fillId="0" borderId="7" xfId="0" applyNumberFormat="1" applyFont="1" applyBorder="1" applyAlignment="1">
      <alignment vertical="center" wrapText="1"/>
    </xf>
    <xf numFmtId="10" fontId="2" fillId="0" borderId="8" xfId="1" applyNumberFormat="1" applyFont="1" applyFill="1" applyBorder="1" applyAlignment="1">
      <alignment vertical="center" wrapText="1"/>
    </xf>
    <xf numFmtId="0" fontId="2" fillId="0" borderId="1" xfId="0" applyFont="1" applyBorder="1" applyAlignment="1">
      <alignment vertical="center" wrapText="1"/>
    </xf>
    <xf numFmtId="165" fontId="3" fillId="0" borderId="6" xfId="0" applyNumberFormat="1" applyFont="1" applyBorder="1" applyAlignment="1">
      <alignment vertical="center" wrapText="1"/>
    </xf>
    <xf numFmtId="0" fontId="3" fillId="0" borderId="10" xfId="0" applyFont="1" applyBorder="1" applyAlignment="1">
      <alignment vertical="center" wrapText="1"/>
    </xf>
    <xf numFmtId="2" fontId="3" fillId="0" borderId="1" xfId="0" applyNumberFormat="1" applyFont="1" applyBorder="1" applyAlignment="1">
      <alignment vertical="center" wrapText="1"/>
    </xf>
    <xf numFmtId="165" fontId="3" fillId="0" borderId="5" xfId="0" applyNumberFormat="1" applyFont="1" applyBorder="1" applyAlignment="1">
      <alignment vertical="center" wrapText="1"/>
    </xf>
    <xf numFmtId="0" fontId="2" fillId="0" borderId="1" xfId="0" applyFont="1" applyBorder="1" applyAlignment="1">
      <alignment horizontal="right" wrapText="1"/>
    </xf>
    <xf numFmtId="165" fontId="2" fillId="0" borderId="15" xfId="0" applyNumberFormat="1" applyFont="1" applyBorder="1" applyAlignment="1">
      <alignment wrapText="1"/>
    </xf>
    <xf numFmtId="0" fontId="2" fillId="0" borderId="1" xfId="0" applyFont="1" applyBorder="1" applyAlignment="1">
      <alignment horizontal="center" wrapText="1"/>
    </xf>
    <xf numFmtId="165" fontId="2" fillId="0" borderId="4" xfId="0" applyNumberFormat="1" applyFont="1" applyBorder="1" applyAlignment="1">
      <alignment wrapText="1"/>
    </xf>
    <xf numFmtId="0" fontId="3" fillId="0" borderId="0" xfId="0" applyFont="1" applyAlignment="1">
      <alignment wrapText="1"/>
    </xf>
    <xf numFmtId="10" fontId="2" fillId="0" borderId="8" xfId="0" applyNumberFormat="1" applyFont="1" applyBorder="1" applyAlignment="1">
      <alignment wrapText="1"/>
    </xf>
    <xf numFmtId="0" fontId="2" fillId="0" borderId="16" xfId="0" applyFont="1" applyBorder="1"/>
    <xf numFmtId="0" fontId="3" fillId="0" borderId="18" xfId="0" applyFont="1" applyBorder="1"/>
    <xf numFmtId="0" fontId="3" fillId="0" borderId="18" xfId="0" applyFont="1" applyBorder="1" applyAlignment="1">
      <alignment horizontal="center" wrapText="1"/>
    </xf>
    <xf numFmtId="0" fontId="3" fillId="0" borderId="19" xfId="0" applyFont="1" applyBorder="1"/>
    <xf numFmtId="2" fontId="3" fillId="0" borderId="1" xfId="0" applyNumberFormat="1" applyFont="1" applyBorder="1" applyAlignment="1">
      <alignment horizontal="right"/>
    </xf>
    <xf numFmtId="165" fontId="3" fillId="0" borderId="1" xfId="0" applyNumberFormat="1" applyFont="1" applyBorder="1" applyAlignment="1">
      <alignment horizontal="right"/>
    </xf>
    <xf numFmtId="165" fontId="3" fillId="0" borderId="0" xfId="0" applyNumberFormat="1" applyFont="1" applyAlignment="1">
      <alignment horizontal="right" wrapText="1"/>
    </xf>
    <xf numFmtId="165" fontId="3" fillId="0" borderId="1" xfId="0" applyNumberFormat="1" applyFont="1" applyBorder="1" applyAlignment="1">
      <alignment horizontal="left" vertical="center" wrapText="1"/>
    </xf>
    <xf numFmtId="0" fontId="3" fillId="0" borderId="5" xfId="0" applyFont="1" applyBorder="1" applyAlignment="1">
      <alignment horizontal="left" vertical="center"/>
    </xf>
    <xf numFmtId="164" fontId="3" fillId="0" borderId="1" xfId="0" applyNumberFormat="1" applyFont="1" applyBorder="1" applyAlignment="1">
      <alignment vertical="center" wrapText="1"/>
    </xf>
    <xf numFmtId="165" fontId="3" fillId="0" borderId="16" xfId="0" applyNumberFormat="1" applyFont="1" applyBorder="1" applyAlignment="1">
      <alignment vertical="center" wrapText="1"/>
    </xf>
    <xf numFmtId="164" fontId="3" fillId="0" borderId="1" xfId="0" applyNumberFormat="1" applyFont="1" applyBorder="1" applyAlignment="1">
      <alignment horizontal="right" vertical="center" wrapText="1"/>
    </xf>
    <xf numFmtId="165" fontId="3" fillId="0" borderId="19" xfId="0" applyNumberFormat="1" applyFont="1" applyBorder="1" applyAlignment="1">
      <alignment vertical="center" wrapText="1"/>
    </xf>
    <xf numFmtId="165" fontId="3" fillId="0" borderId="0" xfId="0" applyNumberFormat="1" applyFont="1"/>
    <xf numFmtId="165" fontId="3" fillId="0" borderId="0" xfId="0" applyNumberFormat="1" applyFont="1" applyAlignment="1">
      <alignment vertical="center" wrapText="1"/>
    </xf>
    <xf numFmtId="165" fontId="3" fillId="0" borderId="1" xfId="0" applyNumberFormat="1" applyFont="1" applyBorder="1" applyAlignment="1">
      <alignment vertical="center"/>
    </xf>
    <xf numFmtId="166" fontId="3" fillId="0" borderId="6" xfId="0" applyNumberFormat="1" applyFont="1" applyBorder="1" applyAlignment="1">
      <alignment vertical="center" wrapText="1"/>
    </xf>
    <xf numFmtId="166" fontId="3" fillId="0" borderId="1" xfId="0" applyNumberFormat="1" applyFont="1" applyBorder="1" applyAlignment="1">
      <alignment vertical="center" wrapText="1"/>
    </xf>
    <xf numFmtId="2" fontId="3" fillId="0" borderId="1" xfId="0" applyNumberFormat="1" applyFont="1" applyBorder="1" applyAlignment="1">
      <alignment horizontal="right" vertical="center" wrapText="1"/>
    </xf>
    <xf numFmtId="0" fontId="3" fillId="0" borderId="0" xfId="0" applyFont="1" applyAlignment="1">
      <alignment horizontal="left"/>
    </xf>
    <xf numFmtId="2" fontId="3" fillId="0" borderId="2" xfId="0" applyNumberFormat="1" applyFont="1" applyBorder="1" applyAlignment="1">
      <alignment horizontal="right" vertical="center"/>
    </xf>
    <xf numFmtId="2" fontId="3" fillId="0" borderId="2" xfId="0" applyNumberFormat="1" applyFont="1" applyBorder="1" applyAlignment="1">
      <alignment vertical="center" wrapText="1"/>
    </xf>
    <xf numFmtId="0" fontId="2" fillId="0" borderId="12" xfId="0" applyFont="1" applyBorder="1"/>
    <xf numFmtId="165" fontId="3" fillId="0" borderId="5" xfId="0" applyNumberFormat="1" applyFont="1" applyBorder="1" applyAlignment="1">
      <alignment horizontal="right" wrapText="1"/>
    </xf>
    <xf numFmtId="165" fontId="3" fillId="0" borderId="5" xfId="0" applyNumberFormat="1" applyFont="1" applyBorder="1" applyAlignment="1">
      <alignment horizontal="right" vertical="center" wrapText="1"/>
    </xf>
    <xf numFmtId="0" fontId="2" fillId="0" borderId="19" xfId="0" applyFont="1" applyBorder="1"/>
    <xf numFmtId="0" fontId="3" fillId="0" borderId="0" xfId="0" applyFont="1" applyAlignment="1">
      <alignment horizontal="left" wrapText="1"/>
    </xf>
    <xf numFmtId="0" fontId="3" fillId="0" borderId="0" xfId="0" applyFont="1" applyAlignment="1">
      <alignment horizontal="left" vertical="center" wrapText="1"/>
    </xf>
    <xf numFmtId="0" fontId="2" fillId="0" borderId="20" xfId="0" applyFont="1" applyBorder="1"/>
    <xf numFmtId="0" fontId="2" fillId="0" borderId="20" xfId="0" applyFont="1" applyBorder="1" applyAlignment="1">
      <alignment horizontal="center" vertical="center" wrapText="1"/>
    </xf>
    <xf numFmtId="0" fontId="3" fillId="0" borderId="5" xfId="0" applyFont="1" applyBorder="1" applyAlignment="1">
      <alignment horizontal="justify" wrapText="1"/>
    </xf>
    <xf numFmtId="0" fontId="3" fillId="0" borderId="18" xfId="0" applyFont="1" applyBorder="1" applyAlignment="1">
      <alignment horizontal="justify"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11" xfId="0" applyFont="1" applyBorder="1" applyAlignment="1">
      <alignment horizontal="right" vertical="center" wrapText="1"/>
    </xf>
    <xf numFmtId="0" fontId="2" fillId="0" borderId="0" xfId="0" applyFont="1" applyAlignment="1">
      <alignment horizontal="center"/>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944"/>
  <sheetViews>
    <sheetView tabSelected="1" view="pageBreakPreview" topLeftCell="A5933" zoomScaleNormal="100" zoomScaleSheetLayoutView="100" workbookViewId="0">
      <selection activeCell="B5938" sqref="B5938:E5938"/>
    </sheetView>
  </sheetViews>
  <sheetFormatPr defaultColWidth="9" defaultRowHeight="14.4" x14ac:dyDescent="0.3"/>
  <cols>
    <col min="1" max="1" width="10.6640625" style="61" customWidth="1"/>
    <col min="2" max="2" width="47.77734375" style="61" customWidth="1"/>
    <col min="3" max="3" width="8.6640625" style="61" customWidth="1"/>
    <col min="4" max="4" width="10.6640625" style="61" customWidth="1"/>
    <col min="5" max="5" width="11" style="61" customWidth="1"/>
    <col min="6" max="6" width="10.5546875" style="61" customWidth="1"/>
    <col min="7" max="7" width="8.88671875" style="61" customWidth="1"/>
    <col min="8" max="16384" width="9" style="2"/>
  </cols>
  <sheetData>
    <row r="1" spans="1:8" x14ac:dyDescent="0.3">
      <c r="A1" s="101" t="s">
        <v>27</v>
      </c>
      <c r="B1" s="101"/>
      <c r="C1" s="101"/>
      <c r="D1" s="101"/>
      <c r="E1" s="101"/>
      <c r="F1" s="101"/>
      <c r="G1" s="101"/>
      <c r="H1" s="1"/>
    </row>
    <row r="3" spans="1:8" x14ac:dyDescent="0.3">
      <c r="A3" s="101" t="s">
        <v>42</v>
      </c>
      <c r="B3" s="101"/>
      <c r="C3" s="101"/>
      <c r="D3" s="101"/>
      <c r="E3" s="101"/>
      <c r="F3" s="101"/>
      <c r="G3" s="101"/>
    </row>
    <row r="4" spans="1:8" ht="15" thickBot="1" x14ac:dyDescent="0.35">
      <c r="A4" s="2"/>
      <c r="B4" s="2"/>
      <c r="C4" s="2"/>
      <c r="D4" s="2"/>
      <c r="E4" s="2"/>
      <c r="F4" s="2"/>
      <c r="G4" s="2"/>
    </row>
    <row r="5" spans="1:8" ht="44.4" thickTop="1" thickBot="1" x14ac:dyDescent="0.35">
      <c r="A5" s="37" t="s">
        <v>2</v>
      </c>
      <c r="B5" s="29" t="s">
        <v>1</v>
      </c>
      <c r="C5" s="38" t="s">
        <v>0</v>
      </c>
      <c r="D5" s="39" t="s">
        <v>20</v>
      </c>
      <c r="E5" s="40"/>
      <c r="F5" s="41"/>
      <c r="G5" s="41"/>
    </row>
    <row r="6" spans="1:8" ht="176.4" customHeight="1" thickTop="1" x14ac:dyDescent="0.3">
      <c r="A6" s="42" t="s">
        <v>26</v>
      </c>
      <c r="B6" s="3" t="s">
        <v>969</v>
      </c>
      <c r="C6" s="4"/>
      <c r="D6" s="4"/>
      <c r="E6" s="40"/>
      <c r="F6" s="41"/>
      <c r="G6" s="41"/>
    </row>
    <row r="7" spans="1:8" ht="15" thickBot="1" x14ac:dyDescent="0.35">
      <c r="A7" s="43" t="s">
        <v>28</v>
      </c>
      <c r="B7" s="5" t="s">
        <v>29</v>
      </c>
      <c r="C7" s="44" t="s">
        <v>30</v>
      </c>
      <c r="D7" s="45">
        <v>1</v>
      </c>
      <c r="E7" s="41"/>
      <c r="F7" s="41"/>
      <c r="G7" s="41"/>
    </row>
    <row r="8" spans="1:8" ht="30" thickTop="1" thickBot="1" x14ac:dyDescent="0.35">
      <c r="A8" s="37" t="s">
        <v>3</v>
      </c>
      <c r="B8" s="29" t="s">
        <v>4</v>
      </c>
      <c r="C8" s="29" t="s">
        <v>0</v>
      </c>
      <c r="D8" s="29" t="s">
        <v>5</v>
      </c>
      <c r="E8" s="29" t="s">
        <v>6</v>
      </c>
      <c r="F8" s="29" t="s">
        <v>7</v>
      </c>
      <c r="G8" s="39" t="s">
        <v>8</v>
      </c>
    </row>
    <row r="9" spans="1:8" ht="15" thickTop="1" x14ac:dyDescent="0.3">
      <c r="A9" s="41"/>
      <c r="B9" s="46" t="s">
        <v>9</v>
      </c>
      <c r="C9" s="47"/>
      <c r="D9" s="47"/>
      <c r="E9" s="47"/>
      <c r="F9" s="47"/>
      <c r="G9" s="21"/>
    </row>
    <row r="10" spans="1:8" ht="15" thickBot="1" x14ac:dyDescent="0.35">
      <c r="A10" s="17" t="s">
        <v>10</v>
      </c>
      <c r="B10" s="13" t="s">
        <v>43</v>
      </c>
      <c r="C10" s="13" t="s">
        <v>21</v>
      </c>
      <c r="D10" s="13">
        <v>8.4000000000000003E-4</v>
      </c>
      <c r="E10" s="48">
        <v>30.88</v>
      </c>
      <c r="F10" s="20">
        <f>PRODUCT(D10:E10)</f>
        <v>2.5939199999999999E-2</v>
      </c>
      <c r="G10" s="21"/>
    </row>
    <row r="11" spans="1:8" ht="15.6" thickTop="1" thickBot="1" x14ac:dyDescent="0.35">
      <c r="A11" s="49">
        <v>1</v>
      </c>
      <c r="B11" s="98" t="s">
        <v>13</v>
      </c>
      <c r="C11" s="99"/>
      <c r="D11" s="99"/>
      <c r="E11" s="100"/>
      <c r="F11" s="50">
        <f>SUM(F10)</f>
        <v>2.5939199999999999E-2</v>
      </c>
      <c r="G11" s="51">
        <f>SUM(F11/F20)</f>
        <v>3.7174623757070683E-3</v>
      </c>
    </row>
    <row r="12" spans="1:8" ht="15" thickTop="1" x14ac:dyDescent="0.3">
      <c r="A12" s="41"/>
      <c r="B12" s="52" t="s">
        <v>22</v>
      </c>
      <c r="C12" s="13"/>
      <c r="D12" s="13"/>
      <c r="E12" s="13"/>
      <c r="F12" s="53"/>
      <c r="G12" s="54"/>
    </row>
    <row r="13" spans="1:8" x14ac:dyDescent="0.3">
      <c r="A13" s="17" t="s">
        <v>11</v>
      </c>
      <c r="B13" s="13" t="s">
        <v>44</v>
      </c>
      <c r="C13" s="18" t="s">
        <v>45</v>
      </c>
      <c r="D13" s="55">
        <v>1</v>
      </c>
      <c r="E13" s="11">
        <v>1.59</v>
      </c>
      <c r="F13" s="20">
        <f>PRODUCT(D13:E13)</f>
        <v>1.59</v>
      </c>
      <c r="G13" s="21"/>
    </row>
    <row r="14" spans="1:8" ht="15" thickBot="1" x14ac:dyDescent="0.35">
      <c r="A14" s="17" t="s">
        <v>12</v>
      </c>
      <c r="B14" s="13" t="s">
        <v>46</v>
      </c>
      <c r="C14" s="18" t="s">
        <v>45</v>
      </c>
      <c r="D14" s="55">
        <v>2</v>
      </c>
      <c r="E14" s="11">
        <v>1.95</v>
      </c>
      <c r="F14" s="56">
        <f>PRODUCT(D14:E14)</f>
        <v>3.9</v>
      </c>
      <c r="G14" s="21"/>
    </row>
    <row r="15" spans="1:8" ht="15.6" thickTop="1" thickBot="1" x14ac:dyDescent="0.35">
      <c r="A15" s="49">
        <v>2</v>
      </c>
      <c r="B15" s="98" t="s">
        <v>23</v>
      </c>
      <c r="C15" s="99"/>
      <c r="D15" s="99"/>
      <c r="E15" s="100"/>
      <c r="F15" s="50">
        <f>SUM(F13:F14)</f>
        <v>5.49</v>
      </c>
      <c r="G15" s="51">
        <f>SUM(F15/F20)</f>
        <v>0.78679637161638782</v>
      </c>
    </row>
    <row r="16" spans="1:8" ht="15.6" thickTop="1" thickBot="1" x14ac:dyDescent="0.35">
      <c r="A16" s="57" t="s">
        <v>14</v>
      </c>
      <c r="B16" s="98" t="s">
        <v>24</v>
      </c>
      <c r="C16" s="99"/>
      <c r="D16" s="99"/>
      <c r="E16" s="100"/>
      <c r="F16" s="58">
        <f>SUM(F11,F15)</f>
        <v>5.5159392</v>
      </c>
      <c r="G16" s="6"/>
    </row>
    <row r="17" spans="1:7" ht="15.6" thickTop="1" thickBot="1" x14ac:dyDescent="0.35">
      <c r="A17" s="59">
        <v>3</v>
      </c>
      <c r="B17" s="95" t="s">
        <v>15</v>
      </c>
      <c r="C17" s="96"/>
      <c r="D17" s="96"/>
      <c r="E17" s="97"/>
      <c r="F17" s="58">
        <f>SUM(F16)*15%</f>
        <v>0.82739087999999994</v>
      </c>
      <c r="G17" s="51">
        <f>SUM(F17/F20)</f>
        <v>0.11857707509881422</v>
      </c>
    </row>
    <row r="18" spans="1:7" ht="15.6" thickTop="1" thickBot="1" x14ac:dyDescent="0.35">
      <c r="A18" s="57" t="s">
        <v>16</v>
      </c>
      <c r="B18" s="98" t="s">
        <v>25</v>
      </c>
      <c r="C18" s="99"/>
      <c r="D18" s="99"/>
      <c r="E18" s="100"/>
      <c r="F18" s="60">
        <f>SUM(F16:F17)</f>
        <v>6.3433300800000003</v>
      </c>
    </row>
    <row r="19" spans="1:7" ht="15.6" thickTop="1" thickBot="1" x14ac:dyDescent="0.35">
      <c r="A19" s="59">
        <v>4</v>
      </c>
      <c r="B19" s="95" t="s">
        <v>17</v>
      </c>
      <c r="C19" s="96"/>
      <c r="D19" s="96"/>
      <c r="E19" s="97"/>
      <c r="F19" s="58">
        <f>SUM(F18)*10%</f>
        <v>0.63433300800000003</v>
      </c>
      <c r="G19" s="51">
        <f>SUM(F19/F20)</f>
        <v>9.0909090909090912E-2</v>
      </c>
    </row>
    <row r="20" spans="1:7" ht="15.6" thickTop="1" thickBot="1" x14ac:dyDescent="0.35">
      <c r="A20" s="57" t="s">
        <v>18</v>
      </c>
      <c r="B20" s="98" t="s">
        <v>19</v>
      </c>
      <c r="C20" s="99"/>
      <c r="D20" s="99"/>
      <c r="E20" s="100"/>
      <c r="F20" s="60">
        <f>SUM(F18,F19)</f>
        <v>6.9776630879999999</v>
      </c>
      <c r="G20" s="62">
        <f>SUM(G11,G15,G17,G19)</f>
        <v>1</v>
      </c>
    </row>
    <row r="21" spans="1:7" ht="15.6" thickTop="1" thickBot="1" x14ac:dyDescent="0.35"/>
    <row r="22" spans="1:7" ht="44.4" thickTop="1" thickBot="1" x14ac:dyDescent="0.35">
      <c r="A22" s="37" t="s">
        <v>2</v>
      </c>
      <c r="B22" s="29" t="s">
        <v>1</v>
      </c>
      <c r="C22" s="38" t="s">
        <v>0</v>
      </c>
      <c r="D22" s="39" t="s">
        <v>20</v>
      </c>
      <c r="E22" s="40"/>
      <c r="F22" s="41"/>
      <c r="G22" s="41"/>
    </row>
    <row r="23" spans="1:7" ht="176.4" customHeight="1" thickTop="1" x14ac:dyDescent="0.3">
      <c r="A23" s="63" t="s">
        <v>26</v>
      </c>
      <c r="B23" s="7" t="s">
        <v>969</v>
      </c>
      <c r="C23" s="8"/>
      <c r="D23" s="8"/>
      <c r="E23" s="40"/>
      <c r="F23" s="41"/>
      <c r="G23" s="41"/>
    </row>
    <row r="24" spans="1:7" ht="29.4" thickBot="1" x14ac:dyDescent="0.35">
      <c r="A24" s="64" t="s">
        <v>31</v>
      </c>
      <c r="B24" s="9" t="s">
        <v>32</v>
      </c>
      <c r="C24" s="33" t="s">
        <v>30</v>
      </c>
      <c r="D24" s="65">
        <v>1</v>
      </c>
      <c r="E24" s="41"/>
      <c r="F24" s="41"/>
      <c r="G24" s="41"/>
    </row>
    <row r="25" spans="1:7" ht="30" thickTop="1" thickBot="1" x14ac:dyDescent="0.35">
      <c r="A25" s="37" t="s">
        <v>3</v>
      </c>
      <c r="B25" s="29" t="s">
        <v>4</v>
      </c>
      <c r="C25" s="29" t="s">
        <v>0</v>
      </c>
      <c r="D25" s="29" t="s">
        <v>5</v>
      </c>
      <c r="E25" s="29" t="s">
        <v>6</v>
      </c>
      <c r="F25" s="29" t="s">
        <v>7</v>
      </c>
      <c r="G25" s="39" t="s">
        <v>8</v>
      </c>
    </row>
    <row r="26" spans="1:7" ht="15" thickTop="1" x14ac:dyDescent="0.3">
      <c r="A26" s="41"/>
      <c r="B26" s="46" t="s">
        <v>9</v>
      </c>
      <c r="C26" s="47"/>
      <c r="D26" s="47"/>
      <c r="E26" s="47"/>
      <c r="F26" s="47"/>
      <c r="G26" s="21"/>
    </row>
    <row r="27" spans="1:7" ht="15" thickBot="1" x14ac:dyDescent="0.35">
      <c r="A27" s="17" t="s">
        <v>10</v>
      </c>
      <c r="B27" s="13" t="s">
        <v>43</v>
      </c>
      <c r="C27" s="13" t="s">
        <v>21</v>
      </c>
      <c r="D27" s="13">
        <v>2.3E-3</v>
      </c>
      <c r="E27" s="48">
        <v>30.88</v>
      </c>
      <c r="F27" s="20">
        <f>PRODUCT(D27:E27)</f>
        <v>7.102399999999999E-2</v>
      </c>
      <c r="G27" s="21"/>
    </row>
    <row r="28" spans="1:7" ht="15.6" thickTop="1" thickBot="1" x14ac:dyDescent="0.35">
      <c r="A28" s="49">
        <v>1</v>
      </c>
      <c r="B28" s="98" t="s">
        <v>13</v>
      </c>
      <c r="C28" s="99"/>
      <c r="D28" s="99"/>
      <c r="E28" s="100"/>
      <c r="F28" s="50">
        <f>SUM(F27)</f>
        <v>7.102399999999999E-2</v>
      </c>
      <c r="G28" s="51">
        <f>SUM(F28/F37)</f>
        <v>1.0096243883402505E-2</v>
      </c>
    </row>
    <row r="29" spans="1:7" ht="15" thickTop="1" x14ac:dyDescent="0.3">
      <c r="A29" s="41"/>
      <c r="B29" s="52" t="s">
        <v>22</v>
      </c>
      <c r="C29" s="13"/>
      <c r="D29" s="13"/>
      <c r="E29" s="13"/>
      <c r="F29" s="53"/>
      <c r="G29" s="54"/>
    </row>
    <row r="30" spans="1:7" x14ac:dyDescent="0.3">
      <c r="A30" s="17" t="s">
        <v>11</v>
      </c>
      <c r="B30" s="13" t="s">
        <v>44</v>
      </c>
      <c r="C30" s="18" t="s">
        <v>45</v>
      </c>
      <c r="D30" s="55">
        <v>1</v>
      </c>
      <c r="E30" s="11">
        <v>1.59</v>
      </c>
      <c r="F30" s="20">
        <f>PRODUCT(D30:E30)</f>
        <v>1.59</v>
      </c>
      <c r="G30" s="21"/>
    </row>
    <row r="31" spans="1:7" ht="15" thickBot="1" x14ac:dyDescent="0.35">
      <c r="A31" s="17" t="s">
        <v>12</v>
      </c>
      <c r="B31" s="13" t="s">
        <v>46</v>
      </c>
      <c r="C31" s="18" t="s">
        <v>45</v>
      </c>
      <c r="D31" s="55">
        <v>2</v>
      </c>
      <c r="E31" s="11">
        <v>1.95</v>
      </c>
      <c r="F31" s="56">
        <f>PRODUCT(D31:E31)</f>
        <v>3.9</v>
      </c>
      <c r="G31" s="21"/>
    </row>
    <row r="32" spans="1:7" ht="15.6" thickTop="1" thickBot="1" x14ac:dyDescent="0.35">
      <c r="A32" s="49">
        <v>2</v>
      </c>
      <c r="B32" s="98" t="s">
        <v>23</v>
      </c>
      <c r="C32" s="99"/>
      <c r="D32" s="99"/>
      <c r="E32" s="100"/>
      <c r="F32" s="50">
        <f>SUM(F30:F31)</f>
        <v>5.49</v>
      </c>
      <c r="G32" s="51">
        <f>SUM(F32/F37)</f>
        <v>0.78041759010869227</v>
      </c>
    </row>
    <row r="33" spans="1:7" ht="15.6" thickTop="1" thickBot="1" x14ac:dyDescent="0.35">
      <c r="A33" s="57" t="s">
        <v>14</v>
      </c>
      <c r="B33" s="98" t="s">
        <v>24</v>
      </c>
      <c r="C33" s="99"/>
      <c r="D33" s="99"/>
      <c r="E33" s="100"/>
      <c r="F33" s="58">
        <f>SUM(F28,F32)</f>
        <v>5.5610240000000006</v>
      </c>
      <c r="G33" s="6"/>
    </row>
    <row r="34" spans="1:7" ht="15.6" thickTop="1" thickBot="1" x14ac:dyDescent="0.35">
      <c r="A34" s="59">
        <v>3</v>
      </c>
      <c r="B34" s="95" t="s">
        <v>15</v>
      </c>
      <c r="C34" s="96"/>
      <c r="D34" s="96"/>
      <c r="E34" s="97"/>
      <c r="F34" s="58">
        <f>SUM(F33)*15%</f>
        <v>0.83415360000000005</v>
      </c>
      <c r="G34" s="51">
        <f>SUM(F34/F37)</f>
        <v>0.11857707509881422</v>
      </c>
    </row>
    <row r="35" spans="1:7" ht="15.6" thickTop="1" thickBot="1" x14ac:dyDescent="0.35">
      <c r="A35" s="57" t="s">
        <v>16</v>
      </c>
      <c r="B35" s="98" t="s">
        <v>25</v>
      </c>
      <c r="C35" s="99"/>
      <c r="D35" s="99"/>
      <c r="E35" s="100"/>
      <c r="F35" s="60">
        <f>SUM(F33:F34)</f>
        <v>6.3951776000000002</v>
      </c>
    </row>
    <row r="36" spans="1:7" ht="15.6" thickTop="1" thickBot="1" x14ac:dyDescent="0.35">
      <c r="A36" s="59">
        <v>4</v>
      </c>
      <c r="B36" s="95" t="s">
        <v>17</v>
      </c>
      <c r="C36" s="96"/>
      <c r="D36" s="96"/>
      <c r="E36" s="97"/>
      <c r="F36" s="58">
        <f>SUM(F35)*10%</f>
        <v>0.63951776000000005</v>
      </c>
      <c r="G36" s="51">
        <f>SUM(F36/F37)</f>
        <v>9.0909090909090912E-2</v>
      </c>
    </row>
    <row r="37" spans="1:7" ht="15.6" thickTop="1" thickBot="1" x14ac:dyDescent="0.35">
      <c r="A37" s="57" t="s">
        <v>18</v>
      </c>
      <c r="B37" s="98" t="s">
        <v>19</v>
      </c>
      <c r="C37" s="99"/>
      <c r="D37" s="99"/>
      <c r="E37" s="100"/>
      <c r="F37" s="60">
        <f>SUM(F35,F36)</f>
        <v>7.0346953600000006</v>
      </c>
      <c r="G37" s="62">
        <f>SUM(G28,G32,G34,G36)</f>
        <v>0.99999999999999989</v>
      </c>
    </row>
    <row r="38" spans="1:7" ht="15.6" thickTop="1" thickBot="1" x14ac:dyDescent="0.35"/>
    <row r="39" spans="1:7" ht="44.4" thickTop="1" thickBot="1" x14ac:dyDescent="0.35">
      <c r="A39" s="37" t="s">
        <v>2</v>
      </c>
      <c r="B39" s="29" t="s">
        <v>1</v>
      </c>
      <c r="C39" s="38" t="s">
        <v>0</v>
      </c>
      <c r="D39" s="39" t="s">
        <v>20</v>
      </c>
      <c r="E39" s="40"/>
      <c r="F39" s="41"/>
      <c r="G39" s="41"/>
    </row>
    <row r="40" spans="1:7" ht="169.8" customHeight="1" thickTop="1" x14ac:dyDescent="0.3">
      <c r="A40" s="63" t="s">
        <v>26</v>
      </c>
      <c r="B40" s="10" t="s">
        <v>969</v>
      </c>
      <c r="C40" s="8"/>
      <c r="D40" s="8"/>
      <c r="E40" s="40"/>
      <c r="F40" s="41"/>
      <c r="G40" s="41"/>
    </row>
    <row r="41" spans="1:7" ht="29.4" thickBot="1" x14ac:dyDescent="0.35">
      <c r="A41" s="66" t="s">
        <v>33</v>
      </c>
      <c r="B41" s="9" t="s">
        <v>34</v>
      </c>
      <c r="C41" s="33" t="s">
        <v>30</v>
      </c>
      <c r="D41" s="33">
        <v>1</v>
      </c>
      <c r="E41" s="41"/>
      <c r="F41" s="41"/>
      <c r="G41" s="41"/>
    </row>
    <row r="42" spans="1:7" ht="30" thickTop="1" thickBot="1" x14ac:dyDescent="0.35">
      <c r="A42" s="37" t="s">
        <v>3</v>
      </c>
      <c r="B42" s="29" t="s">
        <v>4</v>
      </c>
      <c r="C42" s="29" t="s">
        <v>0</v>
      </c>
      <c r="D42" s="29" t="s">
        <v>5</v>
      </c>
      <c r="E42" s="29" t="s">
        <v>6</v>
      </c>
      <c r="F42" s="29" t="s">
        <v>7</v>
      </c>
      <c r="G42" s="39" t="s">
        <v>8</v>
      </c>
    </row>
    <row r="43" spans="1:7" ht="15" thickTop="1" x14ac:dyDescent="0.3">
      <c r="A43" s="41"/>
      <c r="B43" s="46" t="s">
        <v>9</v>
      </c>
      <c r="C43" s="47"/>
      <c r="D43" s="47"/>
      <c r="E43" s="47"/>
      <c r="F43" s="47"/>
      <c r="G43" s="21"/>
    </row>
    <row r="44" spans="1:7" ht="15" thickBot="1" x14ac:dyDescent="0.35">
      <c r="A44" s="17" t="s">
        <v>10</v>
      </c>
      <c r="B44" s="13" t="s">
        <v>43</v>
      </c>
      <c r="C44" s="13" t="s">
        <v>21</v>
      </c>
      <c r="D44" s="13">
        <v>1.39E-3</v>
      </c>
      <c r="E44" s="48">
        <v>30.88</v>
      </c>
      <c r="F44" s="20">
        <f>PRODUCT(D44:E44)</f>
        <v>4.2923199999999995E-2</v>
      </c>
      <c r="G44" s="21"/>
    </row>
    <row r="45" spans="1:7" ht="15.6" thickTop="1" thickBot="1" x14ac:dyDescent="0.35">
      <c r="A45" s="49">
        <v>1</v>
      </c>
      <c r="B45" s="98" t="s">
        <v>13</v>
      </c>
      <c r="C45" s="99"/>
      <c r="D45" s="99"/>
      <c r="E45" s="100"/>
      <c r="F45" s="50">
        <f>SUM(F44)</f>
        <v>4.2923199999999995E-2</v>
      </c>
      <c r="G45" s="51">
        <f>SUM(F45/F54)</f>
        <v>6.1326322764085148E-3</v>
      </c>
    </row>
    <row r="46" spans="1:7" ht="15" thickTop="1" x14ac:dyDescent="0.3">
      <c r="A46" s="41"/>
      <c r="B46" s="52" t="s">
        <v>22</v>
      </c>
      <c r="C46" s="13"/>
      <c r="D46" s="13"/>
      <c r="E46" s="13"/>
      <c r="F46" s="53"/>
      <c r="G46" s="54"/>
    </row>
    <row r="47" spans="1:7" x14ac:dyDescent="0.3">
      <c r="A47" s="17" t="s">
        <v>11</v>
      </c>
      <c r="B47" s="13" t="s">
        <v>44</v>
      </c>
      <c r="C47" s="18" t="s">
        <v>45</v>
      </c>
      <c r="D47" s="55">
        <v>1</v>
      </c>
      <c r="E47" s="11">
        <v>1.59</v>
      </c>
      <c r="F47" s="20">
        <f>PRODUCT(D47:E47)</f>
        <v>1.59</v>
      </c>
      <c r="G47" s="21"/>
    </row>
    <row r="48" spans="1:7" ht="15" thickBot="1" x14ac:dyDescent="0.35">
      <c r="A48" s="17" t="s">
        <v>12</v>
      </c>
      <c r="B48" s="13" t="s">
        <v>46</v>
      </c>
      <c r="C48" s="18" t="s">
        <v>45</v>
      </c>
      <c r="D48" s="55">
        <v>2</v>
      </c>
      <c r="E48" s="11">
        <v>1.95</v>
      </c>
      <c r="F48" s="56">
        <f>PRODUCT(D48:E48)</f>
        <v>3.9</v>
      </c>
      <c r="G48" s="21"/>
    </row>
    <row r="49" spans="1:7" ht="15.6" thickTop="1" thickBot="1" x14ac:dyDescent="0.35">
      <c r="A49" s="49">
        <v>2</v>
      </c>
      <c r="B49" s="98" t="s">
        <v>23</v>
      </c>
      <c r="C49" s="99"/>
      <c r="D49" s="99"/>
      <c r="E49" s="100"/>
      <c r="F49" s="50">
        <f>SUM(F47:F48)</f>
        <v>5.49</v>
      </c>
      <c r="G49" s="51">
        <f>SUM(F49/F54)</f>
        <v>0.78438120171568637</v>
      </c>
    </row>
    <row r="50" spans="1:7" ht="15.6" thickTop="1" thickBot="1" x14ac:dyDescent="0.35">
      <c r="A50" s="57" t="s">
        <v>14</v>
      </c>
      <c r="B50" s="98" t="s">
        <v>24</v>
      </c>
      <c r="C50" s="99"/>
      <c r="D50" s="99"/>
      <c r="E50" s="100"/>
      <c r="F50" s="58">
        <f>SUM(F45,F49)</f>
        <v>5.5329231999999999</v>
      </c>
      <c r="G50" s="6"/>
    </row>
    <row r="51" spans="1:7" ht="15.6" thickTop="1" thickBot="1" x14ac:dyDescent="0.35">
      <c r="A51" s="59">
        <v>3</v>
      </c>
      <c r="B51" s="95" t="s">
        <v>15</v>
      </c>
      <c r="C51" s="96"/>
      <c r="D51" s="96"/>
      <c r="E51" s="97"/>
      <c r="F51" s="58">
        <f>SUM(F50)*15%</f>
        <v>0.82993847999999992</v>
      </c>
      <c r="G51" s="51">
        <f>SUM(F51/F54)</f>
        <v>0.11857707509881422</v>
      </c>
    </row>
    <row r="52" spans="1:7" ht="15.6" thickTop="1" thickBot="1" x14ac:dyDescent="0.35">
      <c r="A52" s="57" t="s">
        <v>16</v>
      </c>
      <c r="B52" s="98" t="s">
        <v>25</v>
      </c>
      <c r="C52" s="99"/>
      <c r="D52" s="99"/>
      <c r="E52" s="100"/>
      <c r="F52" s="60">
        <f>SUM(F50:F51)</f>
        <v>6.36286168</v>
      </c>
    </row>
    <row r="53" spans="1:7" ht="15.6" thickTop="1" thickBot="1" x14ac:dyDescent="0.35">
      <c r="A53" s="59">
        <v>4</v>
      </c>
      <c r="B53" s="95" t="s">
        <v>17</v>
      </c>
      <c r="C53" s="96"/>
      <c r="D53" s="96"/>
      <c r="E53" s="97"/>
      <c r="F53" s="58">
        <f>SUM(F52)*10%</f>
        <v>0.63628616800000004</v>
      </c>
      <c r="G53" s="51">
        <f>SUM(F53/F54)</f>
        <v>9.0909090909090912E-2</v>
      </c>
    </row>
    <row r="54" spans="1:7" ht="15.6" thickTop="1" thickBot="1" x14ac:dyDescent="0.35">
      <c r="A54" s="57" t="s">
        <v>18</v>
      </c>
      <c r="B54" s="98" t="s">
        <v>19</v>
      </c>
      <c r="C54" s="99"/>
      <c r="D54" s="99"/>
      <c r="E54" s="100"/>
      <c r="F54" s="60">
        <f>SUM(F52,F53)</f>
        <v>6.9991478479999998</v>
      </c>
      <c r="G54" s="62">
        <f>SUM(G45,G49,G51,G53)</f>
        <v>1</v>
      </c>
    </row>
    <row r="55" spans="1:7" ht="15.6" thickTop="1" thickBot="1" x14ac:dyDescent="0.35"/>
    <row r="56" spans="1:7" ht="44.4" thickTop="1" thickBot="1" x14ac:dyDescent="0.35">
      <c r="A56" s="37" t="s">
        <v>2</v>
      </c>
      <c r="B56" s="29" t="s">
        <v>1</v>
      </c>
      <c r="C56" s="38" t="s">
        <v>0</v>
      </c>
      <c r="D56" s="39" t="s">
        <v>20</v>
      </c>
      <c r="E56" s="40"/>
      <c r="F56" s="41"/>
      <c r="G56" s="41"/>
    </row>
    <row r="57" spans="1:7" ht="180" customHeight="1" thickTop="1" x14ac:dyDescent="0.3">
      <c r="A57" s="63" t="s">
        <v>35</v>
      </c>
      <c r="B57" s="10" t="s">
        <v>970</v>
      </c>
      <c r="C57" s="8"/>
      <c r="D57" s="8"/>
      <c r="E57" s="40"/>
      <c r="F57" s="41"/>
      <c r="G57" s="41"/>
    </row>
    <row r="58" spans="1:7" ht="15" thickBot="1" x14ac:dyDescent="0.35">
      <c r="A58" s="66" t="s">
        <v>36</v>
      </c>
      <c r="B58" s="9" t="s">
        <v>37</v>
      </c>
      <c r="C58" s="33" t="s">
        <v>30</v>
      </c>
      <c r="D58" s="33">
        <v>1</v>
      </c>
      <c r="E58" s="41"/>
      <c r="F58" s="41"/>
      <c r="G58" s="41"/>
    </row>
    <row r="59" spans="1:7" ht="30" thickTop="1" thickBot="1" x14ac:dyDescent="0.35">
      <c r="A59" s="37" t="s">
        <v>3</v>
      </c>
      <c r="B59" s="29" t="s">
        <v>4</v>
      </c>
      <c r="C59" s="29" t="s">
        <v>0</v>
      </c>
      <c r="D59" s="29" t="s">
        <v>5</v>
      </c>
      <c r="E59" s="29" t="s">
        <v>6</v>
      </c>
      <c r="F59" s="29" t="s">
        <v>7</v>
      </c>
      <c r="G59" s="39" t="s">
        <v>8</v>
      </c>
    </row>
    <row r="60" spans="1:7" ht="15" thickTop="1" x14ac:dyDescent="0.3">
      <c r="A60" s="41"/>
      <c r="B60" s="46" t="s">
        <v>9</v>
      </c>
      <c r="C60" s="47"/>
      <c r="D60" s="47"/>
      <c r="E60" s="47"/>
      <c r="F60" s="47"/>
      <c r="G60" s="21"/>
    </row>
    <row r="61" spans="1:7" ht="15" thickBot="1" x14ac:dyDescent="0.35">
      <c r="A61" s="17" t="s">
        <v>10</v>
      </c>
      <c r="B61" s="13" t="s">
        <v>43</v>
      </c>
      <c r="C61" s="13" t="s">
        <v>21</v>
      </c>
      <c r="D61" s="13">
        <v>8.4000000000000003E-4</v>
      </c>
      <c r="E61" s="48">
        <v>30.88</v>
      </c>
      <c r="F61" s="20">
        <f>PRODUCT(D61:E61)</f>
        <v>2.5939199999999999E-2</v>
      </c>
      <c r="G61" s="21"/>
    </row>
    <row r="62" spans="1:7" ht="15.6" thickTop="1" thickBot="1" x14ac:dyDescent="0.35">
      <c r="A62" s="49">
        <v>1</v>
      </c>
      <c r="B62" s="98" t="s">
        <v>13</v>
      </c>
      <c r="C62" s="99"/>
      <c r="D62" s="99"/>
      <c r="E62" s="100"/>
      <c r="F62" s="50">
        <f>SUM(F61)</f>
        <v>2.5939199999999999E-2</v>
      </c>
      <c r="G62" s="51">
        <f>SUM(F62/F71)</f>
        <v>3.7174623757070683E-3</v>
      </c>
    </row>
    <row r="63" spans="1:7" ht="15" thickTop="1" x14ac:dyDescent="0.3">
      <c r="A63" s="41"/>
      <c r="B63" s="52" t="s">
        <v>22</v>
      </c>
      <c r="C63" s="13"/>
      <c r="D63" s="13"/>
      <c r="E63" s="13"/>
      <c r="F63" s="53"/>
      <c r="G63" s="54"/>
    </row>
    <row r="64" spans="1:7" x14ac:dyDescent="0.3">
      <c r="A64" s="17" t="s">
        <v>11</v>
      </c>
      <c r="B64" s="13" t="s">
        <v>44</v>
      </c>
      <c r="C64" s="18" t="s">
        <v>45</v>
      </c>
      <c r="D64" s="55">
        <v>1</v>
      </c>
      <c r="E64" s="11">
        <v>1.59</v>
      </c>
      <c r="F64" s="20">
        <f>PRODUCT(D64:E64)</f>
        <v>1.59</v>
      </c>
      <c r="G64" s="21"/>
    </row>
    <row r="65" spans="1:7" ht="15" thickBot="1" x14ac:dyDescent="0.35">
      <c r="A65" s="17" t="s">
        <v>12</v>
      </c>
      <c r="B65" s="13" t="s">
        <v>46</v>
      </c>
      <c r="C65" s="18" t="s">
        <v>45</v>
      </c>
      <c r="D65" s="55">
        <v>2</v>
      </c>
      <c r="E65" s="11">
        <v>1.95</v>
      </c>
      <c r="F65" s="56">
        <f>PRODUCT(D65:E65)</f>
        <v>3.9</v>
      </c>
      <c r="G65" s="21"/>
    </row>
    <row r="66" spans="1:7" ht="15.6" thickTop="1" thickBot="1" x14ac:dyDescent="0.35">
      <c r="A66" s="49">
        <v>2</v>
      </c>
      <c r="B66" s="98" t="s">
        <v>23</v>
      </c>
      <c r="C66" s="99"/>
      <c r="D66" s="99"/>
      <c r="E66" s="100"/>
      <c r="F66" s="50">
        <f>SUM(F64:F65)</f>
        <v>5.49</v>
      </c>
      <c r="G66" s="51">
        <f>SUM(F66/F71)</f>
        <v>0.78679637161638782</v>
      </c>
    </row>
    <row r="67" spans="1:7" ht="15.6" thickTop="1" thickBot="1" x14ac:dyDescent="0.35">
      <c r="A67" s="57" t="s">
        <v>14</v>
      </c>
      <c r="B67" s="98" t="s">
        <v>24</v>
      </c>
      <c r="C67" s="99"/>
      <c r="D67" s="99"/>
      <c r="E67" s="100"/>
      <c r="F67" s="58">
        <f>SUM(F62,F66)</f>
        <v>5.5159392</v>
      </c>
      <c r="G67" s="6"/>
    </row>
    <row r="68" spans="1:7" ht="15.6" thickTop="1" thickBot="1" x14ac:dyDescent="0.35">
      <c r="A68" s="59">
        <v>3</v>
      </c>
      <c r="B68" s="95" t="s">
        <v>15</v>
      </c>
      <c r="C68" s="96"/>
      <c r="D68" s="96"/>
      <c r="E68" s="97"/>
      <c r="F68" s="58">
        <f>SUM(F67)*15%</f>
        <v>0.82739087999999994</v>
      </c>
      <c r="G68" s="51">
        <f>SUM(F68/F71)</f>
        <v>0.11857707509881422</v>
      </c>
    </row>
    <row r="69" spans="1:7" ht="15.6" thickTop="1" thickBot="1" x14ac:dyDescent="0.35">
      <c r="A69" s="57" t="s">
        <v>16</v>
      </c>
      <c r="B69" s="98" t="s">
        <v>25</v>
      </c>
      <c r="C69" s="99"/>
      <c r="D69" s="99"/>
      <c r="E69" s="100"/>
      <c r="F69" s="60">
        <f>SUM(F67:F68)</f>
        <v>6.3433300800000003</v>
      </c>
    </row>
    <row r="70" spans="1:7" ht="15.6" thickTop="1" thickBot="1" x14ac:dyDescent="0.35">
      <c r="A70" s="59">
        <v>4</v>
      </c>
      <c r="B70" s="95" t="s">
        <v>17</v>
      </c>
      <c r="C70" s="96"/>
      <c r="D70" s="96"/>
      <c r="E70" s="97"/>
      <c r="F70" s="58">
        <f>SUM(F69)*10%</f>
        <v>0.63433300800000003</v>
      </c>
      <c r="G70" s="51">
        <f>SUM(F70/F71)</f>
        <v>9.0909090909090912E-2</v>
      </c>
    </row>
    <row r="71" spans="1:7" ht="15.6" thickTop="1" thickBot="1" x14ac:dyDescent="0.35">
      <c r="A71" s="57" t="s">
        <v>18</v>
      </c>
      <c r="B71" s="98" t="s">
        <v>19</v>
      </c>
      <c r="C71" s="99"/>
      <c r="D71" s="99"/>
      <c r="E71" s="100"/>
      <c r="F71" s="60">
        <f>SUM(F69,F70)</f>
        <v>6.9776630879999999</v>
      </c>
      <c r="G71" s="62">
        <f>SUM(G62,G66,G68,G70)</f>
        <v>1</v>
      </c>
    </row>
    <row r="72" spans="1:7" ht="15.6" thickTop="1" thickBot="1" x14ac:dyDescent="0.35"/>
    <row r="73" spans="1:7" ht="44.4" thickTop="1" thickBot="1" x14ac:dyDescent="0.35">
      <c r="A73" s="37" t="s">
        <v>2</v>
      </c>
      <c r="B73" s="29" t="s">
        <v>1</v>
      </c>
      <c r="C73" s="38" t="s">
        <v>0</v>
      </c>
      <c r="D73" s="39" t="s">
        <v>20</v>
      </c>
      <c r="E73" s="40"/>
      <c r="F73" s="41"/>
      <c r="G73" s="41"/>
    </row>
    <row r="74" spans="1:7" ht="178.2" customHeight="1" thickTop="1" x14ac:dyDescent="0.3">
      <c r="A74" s="63" t="s">
        <v>35</v>
      </c>
      <c r="B74" s="10" t="s">
        <v>970</v>
      </c>
      <c r="C74" s="8"/>
      <c r="D74" s="8"/>
      <c r="E74" s="40"/>
      <c r="F74" s="41"/>
      <c r="G74" s="41"/>
    </row>
    <row r="75" spans="1:7" ht="29.4" thickBot="1" x14ac:dyDescent="0.35">
      <c r="A75" s="66" t="s">
        <v>38</v>
      </c>
      <c r="B75" s="9" t="s">
        <v>39</v>
      </c>
      <c r="C75" s="33" t="s">
        <v>40</v>
      </c>
      <c r="D75" s="33">
        <v>1</v>
      </c>
      <c r="E75" s="41"/>
      <c r="F75" s="41"/>
      <c r="G75" s="41"/>
    </row>
    <row r="76" spans="1:7" ht="30" thickTop="1" thickBot="1" x14ac:dyDescent="0.35">
      <c r="A76" s="37" t="s">
        <v>3</v>
      </c>
      <c r="B76" s="29" t="s">
        <v>4</v>
      </c>
      <c r="C76" s="29" t="s">
        <v>0</v>
      </c>
      <c r="D76" s="29" t="s">
        <v>5</v>
      </c>
      <c r="E76" s="29" t="s">
        <v>6</v>
      </c>
      <c r="F76" s="29" t="s">
        <v>7</v>
      </c>
      <c r="G76" s="39" t="s">
        <v>8</v>
      </c>
    </row>
    <row r="77" spans="1:7" ht="15" thickTop="1" x14ac:dyDescent="0.3">
      <c r="A77" s="41"/>
      <c r="B77" s="46" t="s">
        <v>9</v>
      </c>
      <c r="C77" s="47"/>
      <c r="D77" s="47"/>
      <c r="E77" s="47"/>
      <c r="F77" s="47"/>
      <c r="G77" s="21"/>
    </row>
    <row r="78" spans="1:7" ht="15" thickBot="1" x14ac:dyDescent="0.35">
      <c r="A78" s="17" t="s">
        <v>10</v>
      </c>
      <c r="B78" s="13" t="s">
        <v>43</v>
      </c>
      <c r="C78" s="13" t="s">
        <v>21</v>
      </c>
      <c r="D78" s="13">
        <v>2.8E-3</v>
      </c>
      <c r="E78" s="48">
        <v>30.88</v>
      </c>
      <c r="F78" s="20">
        <f>PRODUCT(D78:E78)</f>
        <v>8.6463999999999999E-2</v>
      </c>
      <c r="G78" s="21"/>
    </row>
    <row r="79" spans="1:7" ht="15.6" thickTop="1" thickBot="1" x14ac:dyDescent="0.35">
      <c r="A79" s="49">
        <v>1</v>
      </c>
      <c r="B79" s="98" t="s">
        <v>13</v>
      </c>
      <c r="C79" s="99"/>
      <c r="D79" s="99"/>
      <c r="E79" s="100"/>
      <c r="F79" s="50">
        <f>SUM(F78)</f>
        <v>8.6463999999999999E-2</v>
      </c>
      <c r="G79" s="51">
        <f>SUM(F79/F88)</f>
        <v>1.2257048219497602E-2</v>
      </c>
    </row>
    <row r="80" spans="1:7" ht="15" thickTop="1" x14ac:dyDescent="0.3">
      <c r="A80" s="41"/>
      <c r="B80" s="52" t="s">
        <v>22</v>
      </c>
      <c r="C80" s="13"/>
      <c r="D80" s="13"/>
      <c r="E80" s="13"/>
      <c r="F80" s="53"/>
      <c r="G80" s="54"/>
    </row>
    <row r="81" spans="1:7" x14ac:dyDescent="0.3">
      <c r="A81" s="17" t="s">
        <v>11</v>
      </c>
      <c r="B81" s="13" t="s">
        <v>44</v>
      </c>
      <c r="C81" s="18" t="s">
        <v>45</v>
      </c>
      <c r="D81" s="55">
        <v>1</v>
      </c>
      <c r="E81" s="11">
        <v>1.59</v>
      </c>
      <c r="F81" s="20">
        <f>PRODUCT(D81:E81)</f>
        <v>1.59</v>
      </c>
      <c r="G81" s="21"/>
    </row>
    <row r="82" spans="1:7" ht="15" thickBot="1" x14ac:dyDescent="0.35">
      <c r="A82" s="17" t="s">
        <v>12</v>
      </c>
      <c r="B82" s="13" t="s">
        <v>46</v>
      </c>
      <c r="C82" s="18" t="s">
        <v>45</v>
      </c>
      <c r="D82" s="55">
        <v>2</v>
      </c>
      <c r="E82" s="11">
        <v>1.95</v>
      </c>
      <c r="F82" s="56">
        <f>PRODUCT(D82:E82)</f>
        <v>3.9</v>
      </c>
      <c r="G82" s="21"/>
    </row>
    <row r="83" spans="1:7" ht="15.6" thickTop="1" thickBot="1" x14ac:dyDescent="0.35">
      <c r="A83" s="49">
        <v>2</v>
      </c>
      <c r="B83" s="98" t="s">
        <v>23</v>
      </c>
      <c r="C83" s="99"/>
      <c r="D83" s="99"/>
      <c r="E83" s="100"/>
      <c r="F83" s="50">
        <f>SUM(F81:F82)</f>
        <v>5.49</v>
      </c>
      <c r="G83" s="51">
        <f>SUM(F83/F88)</f>
        <v>0.77825678577259716</v>
      </c>
    </row>
    <row r="84" spans="1:7" ht="15.6" thickTop="1" thickBot="1" x14ac:dyDescent="0.35">
      <c r="A84" s="57" t="s">
        <v>14</v>
      </c>
      <c r="B84" s="98" t="s">
        <v>24</v>
      </c>
      <c r="C84" s="99"/>
      <c r="D84" s="99"/>
      <c r="E84" s="100"/>
      <c r="F84" s="58">
        <f>SUM(F79,F83)</f>
        <v>5.5764640000000005</v>
      </c>
      <c r="G84" s="6"/>
    </row>
    <row r="85" spans="1:7" ht="15.6" thickTop="1" thickBot="1" x14ac:dyDescent="0.35">
      <c r="A85" s="59">
        <v>3</v>
      </c>
      <c r="B85" s="95" t="s">
        <v>15</v>
      </c>
      <c r="C85" s="96"/>
      <c r="D85" s="96"/>
      <c r="E85" s="97"/>
      <c r="F85" s="58">
        <f>SUM(F84)*15%</f>
        <v>0.83646960000000004</v>
      </c>
      <c r="G85" s="51">
        <f>SUM(F85/F88)</f>
        <v>0.11857707509881421</v>
      </c>
    </row>
    <row r="86" spans="1:7" ht="15.6" thickTop="1" thickBot="1" x14ac:dyDescent="0.35">
      <c r="A86" s="57" t="s">
        <v>16</v>
      </c>
      <c r="B86" s="98" t="s">
        <v>25</v>
      </c>
      <c r="C86" s="99"/>
      <c r="D86" s="99"/>
      <c r="E86" s="100"/>
      <c r="F86" s="60">
        <f>SUM(F84:F85)</f>
        <v>6.4129336000000006</v>
      </c>
    </row>
    <row r="87" spans="1:7" ht="15.6" thickTop="1" thickBot="1" x14ac:dyDescent="0.35">
      <c r="A87" s="59">
        <v>4</v>
      </c>
      <c r="B87" s="95" t="s">
        <v>17</v>
      </c>
      <c r="C87" s="96"/>
      <c r="D87" s="96"/>
      <c r="E87" s="97"/>
      <c r="F87" s="58">
        <f>SUM(F86)*10%</f>
        <v>0.64129336000000015</v>
      </c>
      <c r="G87" s="51">
        <f>SUM(F87/F88)</f>
        <v>9.0909090909090912E-2</v>
      </c>
    </row>
    <row r="88" spans="1:7" ht="15.6" thickTop="1" thickBot="1" x14ac:dyDescent="0.35">
      <c r="A88" s="57" t="s">
        <v>18</v>
      </c>
      <c r="B88" s="98" t="s">
        <v>19</v>
      </c>
      <c r="C88" s="99"/>
      <c r="D88" s="99"/>
      <c r="E88" s="100"/>
      <c r="F88" s="60">
        <f>SUM(F86,F87)</f>
        <v>7.0542269600000012</v>
      </c>
      <c r="G88" s="62">
        <f>SUM(G79,G83,G85,G87)</f>
        <v>0.99999999999999989</v>
      </c>
    </row>
    <row r="89" spans="1:7" ht="15" thickTop="1" x14ac:dyDescent="0.3"/>
    <row r="90" spans="1:7" x14ac:dyDescent="0.3">
      <c r="A90" s="101" t="s">
        <v>41</v>
      </c>
      <c r="B90" s="101"/>
      <c r="C90" s="101"/>
      <c r="D90" s="101"/>
      <c r="E90" s="101"/>
      <c r="F90" s="101"/>
      <c r="G90" s="101"/>
    </row>
    <row r="91" spans="1:7" ht="15" thickBot="1" x14ac:dyDescent="0.35"/>
    <row r="92" spans="1:7" ht="44.4" thickTop="1" thickBot="1" x14ac:dyDescent="0.35">
      <c r="A92" s="37" t="s">
        <v>2</v>
      </c>
      <c r="B92" s="29" t="s">
        <v>1</v>
      </c>
      <c r="C92" s="38" t="s">
        <v>0</v>
      </c>
      <c r="D92" s="39" t="s">
        <v>20</v>
      </c>
      <c r="E92" s="40"/>
      <c r="F92" s="41"/>
      <c r="G92" s="41"/>
    </row>
    <row r="93" spans="1:7" ht="196.8" customHeight="1" thickTop="1" x14ac:dyDescent="0.3">
      <c r="A93" s="63" t="s">
        <v>50</v>
      </c>
      <c r="B93" s="10" t="s">
        <v>971</v>
      </c>
      <c r="C93" s="8"/>
      <c r="D93" s="8"/>
      <c r="E93" s="40"/>
      <c r="F93" s="41"/>
      <c r="G93" s="41"/>
    </row>
    <row r="94" spans="1:7" ht="115.8" thickBot="1" x14ac:dyDescent="0.35">
      <c r="A94" s="66" t="s">
        <v>51</v>
      </c>
      <c r="B94" s="9" t="s">
        <v>52</v>
      </c>
      <c r="C94" s="33" t="s">
        <v>40</v>
      </c>
      <c r="D94" s="33">
        <v>1</v>
      </c>
      <c r="E94" s="41"/>
      <c r="F94" s="41"/>
      <c r="G94" s="41"/>
    </row>
    <row r="95" spans="1:7" ht="30" thickTop="1" thickBot="1" x14ac:dyDescent="0.35">
      <c r="A95" s="37" t="s">
        <v>3</v>
      </c>
      <c r="B95" s="29" t="s">
        <v>4</v>
      </c>
      <c r="C95" s="29" t="s">
        <v>0</v>
      </c>
      <c r="D95" s="29" t="s">
        <v>5</v>
      </c>
      <c r="E95" s="29" t="s">
        <v>6</v>
      </c>
      <c r="F95" s="29" t="s">
        <v>7</v>
      </c>
      <c r="G95" s="39" t="s">
        <v>8</v>
      </c>
    </row>
    <row r="96" spans="1:7" ht="15" thickTop="1" x14ac:dyDescent="0.3">
      <c r="A96" s="41"/>
      <c r="B96" s="46" t="s">
        <v>9</v>
      </c>
      <c r="C96" s="47"/>
      <c r="D96" s="47"/>
      <c r="E96" s="47"/>
      <c r="F96" s="47"/>
      <c r="G96" s="21"/>
    </row>
    <row r="97" spans="1:7" ht="15" thickBot="1" x14ac:dyDescent="0.35">
      <c r="A97" s="17" t="s">
        <v>10</v>
      </c>
      <c r="B97" s="13" t="s">
        <v>43</v>
      </c>
      <c r="C97" s="13" t="s">
        <v>21</v>
      </c>
      <c r="D97" s="13">
        <v>8.3999999999999995E-3</v>
      </c>
      <c r="E97" s="48">
        <v>30.88</v>
      </c>
      <c r="F97" s="20">
        <f>PRODUCT(D97:E97)</f>
        <v>0.25939199999999996</v>
      </c>
      <c r="G97" s="21"/>
    </row>
    <row r="98" spans="1:7" ht="15.6" thickTop="1" thickBot="1" x14ac:dyDescent="0.35">
      <c r="A98" s="49">
        <v>1</v>
      </c>
      <c r="B98" s="98" t="s">
        <v>13</v>
      </c>
      <c r="C98" s="99"/>
      <c r="D98" s="99"/>
      <c r="E98" s="100"/>
      <c r="F98" s="50">
        <f>SUM(F97)</f>
        <v>0.25939199999999996</v>
      </c>
      <c r="G98" s="51">
        <f>SUM(F98/F120)</f>
        <v>7.0738360655508816E-3</v>
      </c>
    </row>
    <row r="99" spans="1:7" ht="15" thickTop="1" x14ac:dyDescent="0.3">
      <c r="A99" s="41"/>
      <c r="B99" s="52" t="s">
        <v>22</v>
      </c>
      <c r="C99" s="13"/>
      <c r="D99" s="13"/>
      <c r="E99" s="13"/>
      <c r="F99" s="53"/>
      <c r="G99" s="54"/>
    </row>
    <row r="100" spans="1:7" x14ac:dyDescent="0.3">
      <c r="A100" s="17" t="s">
        <v>11</v>
      </c>
      <c r="B100" s="13" t="s">
        <v>60</v>
      </c>
      <c r="C100" s="18" t="s">
        <v>84</v>
      </c>
      <c r="D100" s="67">
        <v>0.1</v>
      </c>
      <c r="E100" s="68">
        <v>1.1399999999999999</v>
      </c>
      <c r="F100" s="20">
        <f t="shared" ref="F100:F108" si="0">D100*E100</f>
        <v>0.11399999999999999</v>
      </c>
      <c r="G100" s="21"/>
    </row>
    <row r="101" spans="1:7" x14ac:dyDescent="0.3">
      <c r="A101" s="17" t="s">
        <v>12</v>
      </c>
      <c r="B101" s="13" t="s">
        <v>61</v>
      </c>
      <c r="C101" s="22" t="s">
        <v>84</v>
      </c>
      <c r="D101" s="55">
        <v>0.1</v>
      </c>
      <c r="E101" s="68">
        <v>4.4400000000000004</v>
      </c>
      <c r="F101" s="20">
        <f t="shared" si="0"/>
        <v>0.44400000000000006</v>
      </c>
      <c r="G101" s="21"/>
    </row>
    <row r="102" spans="1:7" x14ac:dyDescent="0.3">
      <c r="A102" s="17" t="s">
        <v>53</v>
      </c>
      <c r="B102" s="41" t="s">
        <v>899</v>
      </c>
      <c r="C102" s="18" t="s">
        <v>68</v>
      </c>
      <c r="D102" s="55">
        <v>2</v>
      </c>
      <c r="E102" s="11">
        <v>1.1499999999999999</v>
      </c>
      <c r="F102" s="20">
        <f t="shared" si="0"/>
        <v>2.2999999999999998</v>
      </c>
      <c r="G102" s="21"/>
    </row>
    <row r="103" spans="1:7" x14ac:dyDescent="0.3">
      <c r="A103" s="17" t="s">
        <v>54</v>
      </c>
      <c r="B103" s="13" t="s">
        <v>903</v>
      </c>
      <c r="C103" s="18" t="s">
        <v>68</v>
      </c>
      <c r="D103" s="55">
        <v>1</v>
      </c>
      <c r="E103" s="11">
        <v>1.17</v>
      </c>
      <c r="F103" s="20">
        <f t="shared" si="0"/>
        <v>1.17</v>
      </c>
      <c r="G103" s="21"/>
    </row>
    <row r="104" spans="1:7" x14ac:dyDescent="0.3">
      <c r="A104" s="17" t="s">
        <v>55</v>
      </c>
      <c r="B104" s="13" t="s">
        <v>62</v>
      </c>
      <c r="C104" s="22" t="s">
        <v>85</v>
      </c>
      <c r="D104" s="55">
        <v>0.1</v>
      </c>
      <c r="E104" s="69">
        <v>8.75</v>
      </c>
      <c r="F104" s="20">
        <f t="shared" si="0"/>
        <v>0.875</v>
      </c>
      <c r="G104" s="21"/>
    </row>
    <row r="105" spans="1:7" ht="28.8" x14ac:dyDescent="0.3">
      <c r="A105" s="17" t="s">
        <v>56</v>
      </c>
      <c r="B105" s="13" t="s">
        <v>69</v>
      </c>
      <c r="C105" s="22" t="s">
        <v>70</v>
      </c>
      <c r="D105" s="55">
        <v>1</v>
      </c>
      <c r="E105" s="14">
        <v>4.66</v>
      </c>
      <c r="F105" s="20">
        <f t="shared" si="0"/>
        <v>4.66</v>
      </c>
      <c r="G105" s="21"/>
    </row>
    <row r="106" spans="1:7" ht="28.8" x14ac:dyDescent="0.3">
      <c r="A106" s="17" t="s">
        <v>57</v>
      </c>
      <c r="B106" s="13" t="s">
        <v>937</v>
      </c>
      <c r="C106" s="22" t="s">
        <v>85</v>
      </c>
      <c r="D106" s="55">
        <v>0.1</v>
      </c>
      <c r="E106" s="12">
        <v>34.770000000000003</v>
      </c>
      <c r="F106" s="20">
        <f t="shared" si="0"/>
        <v>3.4770000000000003</v>
      </c>
      <c r="G106" s="21"/>
    </row>
    <row r="107" spans="1:7" x14ac:dyDescent="0.3">
      <c r="A107" s="17" t="s">
        <v>58</v>
      </c>
      <c r="B107" s="13" t="s">
        <v>63</v>
      </c>
      <c r="C107" s="70" t="s">
        <v>45</v>
      </c>
      <c r="D107" s="55">
        <v>1</v>
      </c>
      <c r="E107" s="11">
        <v>6.76</v>
      </c>
      <c r="F107" s="20">
        <f t="shared" si="0"/>
        <v>6.76</v>
      </c>
      <c r="G107" s="21"/>
    </row>
    <row r="108" spans="1:7" ht="15" thickBot="1" x14ac:dyDescent="0.35">
      <c r="A108" s="17" t="s">
        <v>59</v>
      </c>
      <c r="B108" s="13" t="s">
        <v>64</v>
      </c>
      <c r="C108" s="71" t="s">
        <v>45</v>
      </c>
      <c r="D108" s="55">
        <v>1</v>
      </c>
      <c r="E108" s="72">
        <v>8.8699999999999992</v>
      </c>
      <c r="F108" s="56">
        <f t="shared" si="0"/>
        <v>8.8699999999999992</v>
      </c>
      <c r="G108" s="21"/>
    </row>
    <row r="109" spans="1:7" ht="15.6" thickTop="1" thickBot="1" x14ac:dyDescent="0.35">
      <c r="A109" s="49">
        <v>2</v>
      </c>
      <c r="B109" s="98" t="s">
        <v>23</v>
      </c>
      <c r="C109" s="99"/>
      <c r="D109" s="99"/>
      <c r="E109" s="100"/>
      <c r="F109" s="50">
        <f>SUM(F100:F108)</f>
        <v>28.669999999999995</v>
      </c>
      <c r="G109" s="51">
        <f>SUM(F109/F120)</f>
        <v>0.7818547989118545</v>
      </c>
    </row>
    <row r="110" spans="1:7" ht="15" thickTop="1" x14ac:dyDescent="0.3">
      <c r="A110" s="41"/>
      <c r="B110" s="52" t="s">
        <v>47</v>
      </c>
      <c r="C110" s="13"/>
      <c r="D110" s="13"/>
      <c r="E110" s="13"/>
      <c r="F110" s="73"/>
      <c r="G110" s="54"/>
    </row>
    <row r="111" spans="1:7" x14ac:dyDescent="0.3">
      <c r="A111" s="17" t="s">
        <v>48</v>
      </c>
      <c r="B111" s="13" t="s">
        <v>76</v>
      </c>
      <c r="C111" s="13" t="s">
        <v>21</v>
      </c>
      <c r="D111" s="13">
        <v>8.3999999999999995E-3</v>
      </c>
      <c r="E111" s="14">
        <v>1.7</v>
      </c>
      <c r="F111" s="20">
        <f>D111*E111</f>
        <v>1.4279999999999999E-2</v>
      </c>
      <c r="G111" s="21"/>
    </row>
    <row r="112" spans="1:7" x14ac:dyDescent="0.3">
      <c r="A112" s="17" t="s">
        <v>65</v>
      </c>
      <c r="B112" s="13" t="s">
        <v>77</v>
      </c>
      <c r="C112" s="13" t="s">
        <v>21</v>
      </c>
      <c r="D112" s="13">
        <v>8.3999999999999995E-3</v>
      </c>
      <c r="E112" s="14">
        <v>1.7</v>
      </c>
      <c r="F112" s="20">
        <f>D112*E112</f>
        <v>1.4279999999999999E-2</v>
      </c>
      <c r="G112" s="21"/>
    </row>
    <row r="113" spans="1:7" x14ac:dyDescent="0.3">
      <c r="A113" s="17" t="s">
        <v>66</v>
      </c>
      <c r="B113" s="13" t="s">
        <v>78</v>
      </c>
      <c r="C113" s="13" t="s">
        <v>21</v>
      </c>
      <c r="D113" s="13">
        <v>8.3999999999999995E-3</v>
      </c>
      <c r="E113" s="14">
        <v>1.7</v>
      </c>
      <c r="F113" s="20">
        <f>D113*E113</f>
        <v>1.4279999999999999E-2</v>
      </c>
      <c r="G113" s="21"/>
    </row>
    <row r="114" spans="1:7" ht="15" thickBot="1" x14ac:dyDescent="0.35">
      <c r="A114" s="17" t="s">
        <v>67</v>
      </c>
      <c r="B114" s="13" t="s">
        <v>79</v>
      </c>
      <c r="C114" s="13" t="s">
        <v>21</v>
      </c>
      <c r="D114" s="13">
        <v>8.3999999999999995E-3</v>
      </c>
      <c r="E114" s="74">
        <v>1.82</v>
      </c>
      <c r="F114" s="75">
        <f>D114*E114</f>
        <v>1.5288E-2</v>
      </c>
      <c r="G114" s="21"/>
    </row>
    <row r="115" spans="1:7" ht="15.6" thickTop="1" thickBot="1" x14ac:dyDescent="0.35">
      <c r="A115" s="49">
        <v>3</v>
      </c>
      <c r="B115" s="98" t="s">
        <v>49</v>
      </c>
      <c r="C115" s="99"/>
      <c r="D115" s="99"/>
      <c r="E115" s="100"/>
      <c r="F115" s="50">
        <f>SUM(F111:F114)</f>
        <v>5.8127999999999999E-2</v>
      </c>
      <c r="G115" s="51">
        <f>SUM(F115/F120)</f>
        <v>1.5851990146895114E-3</v>
      </c>
    </row>
    <row r="116" spans="1:7" ht="15.6" thickTop="1" thickBot="1" x14ac:dyDescent="0.35">
      <c r="A116" s="57" t="s">
        <v>14</v>
      </c>
      <c r="B116" s="98" t="s">
        <v>24</v>
      </c>
      <c r="C116" s="99"/>
      <c r="D116" s="99"/>
      <c r="E116" s="100"/>
      <c r="F116" s="58">
        <f>SUM(F98,F109,F115)</f>
        <v>28.987519999999993</v>
      </c>
      <c r="G116" s="6"/>
    </row>
    <row r="117" spans="1:7" ht="15.6" thickTop="1" thickBot="1" x14ac:dyDescent="0.35">
      <c r="A117" s="59">
        <v>4</v>
      </c>
      <c r="B117" s="95" t="s">
        <v>15</v>
      </c>
      <c r="C117" s="96"/>
      <c r="D117" s="96"/>
      <c r="E117" s="97"/>
      <c r="F117" s="58">
        <f>SUM(F116)*15%</f>
        <v>4.3481279999999991</v>
      </c>
      <c r="G117" s="51">
        <f>SUM(F117/F120)</f>
        <v>0.11857707509881424</v>
      </c>
    </row>
    <row r="118" spans="1:7" ht="15.6" customHeight="1" thickTop="1" thickBot="1" x14ac:dyDescent="0.35">
      <c r="A118" s="57" t="s">
        <v>16</v>
      </c>
      <c r="B118" s="98" t="s">
        <v>25</v>
      </c>
      <c r="C118" s="99"/>
      <c r="D118" s="99"/>
      <c r="E118" s="100"/>
      <c r="F118" s="60">
        <f>SUM(F116:F117)</f>
        <v>33.335647999999992</v>
      </c>
    </row>
    <row r="119" spans="1:7" ht="15.6" thickTop="1" thickBot="1" x14ac:dyDescent="0.35">
      <c r="A119" s="59">
        <v>5</v>
      </c>
      <c r="B119" s="95" t="s">
        <v>17</v>
      </c>
      <c r="C119" s="96"/>
      <c r="D119" s="96"/>
      <c r="E119" s="97"/>
      <c r="F119" s="58">
        <f>SUM(F118)*10%</f>
        <v>3.3335647999999996</v>
      </c>
      <c r="G119" s="51">
        <f>SUM(F119/F120)</f>
        <v>9.0909090909090925E-2</v>
      </c>
    </row>
    <row r="120" spans="1:7" ht="15.6" customHeight="1" thickTop="1" thickBot="1" x14ac:dyDescent="0.35">
      <c r="A120" s="57" t="s">
        <v>18</v>
      </c>
      <c r="B120" s="98" t="s">
        <v>19</v>
      </c>
      <c r="C120" s="99"/>
      <c r="D120" s="99"/>
      <c r="E120" s="100"/>
      <c r="F120" s="60">
        <f>SUM(F118,F119)</f>
        <v>36.66921279999999</v>
      </c>
      <c r="G120" s="62">
        <f>SUM(G98,G109,G115,G117,G119)</f>
        <v>1</v>
      </c>
    </row>
    <row r="121" spans="1:7" ht="15.6" thickTop="1" thickBot="1" x14ac:dyDescent="0.35"/>
    <row r="122" spans="1:7" ht="44.4" thickTop="1" thickBot="1" x14ac:dyDescent="0.35">
      <c r="A122" s="37" t="s">
        <v>2</v>
      </c>
      <c r="B122" s="29" t="s">
        <v>1</v>
      </c>
      <c r="C122" s="38" t="s">
        <v>0</v>
      </c>
      <c r="D122" s="39" t="s">
        <v>20</v>
      </c>
      <c r="E122" s="40"/>
      <c r="F122" s="41"/>
      <c r="G122" s="41"/>
    </row>
    <row r="123" spans="1:7" ht="211.8" customHeight="1" thickTop="1" x14ac:dyDescent="0.3">
      <c r="A123" s="63" t="s">
        <v>50</v>
      </c>
      <c r="B123" s="10" t="s">
        <v>971</v>
      </c>
      <c r="C123" s="8"/>
      <c r="D123" s="8"/>
      <c r="E123" s="40"/>
      <c r="F123" s="41"/>
      <c r="G123" s="41"/>
    </row>
    <row r="124" spans="1:7" ht="87" thickBot="1" x14ac:dyDescent="0.35">
      <c r="A124" s="66" t="s">
        <v>72</v>
      </c>
      <c r="B124" s="9" t="s">
        <v>73</v>
      </c>
      <c r="C124" s="33" t="s">
        <v>40</v>
      </c>
      <c r="D124" s="33">
        <v>1</v>
      </c>
      <c r="E124" s="41"/>
      <c r="F124" s="41"/>
      <c r="G124" s="41"/>
    </row>
    <row r="125" spans="1:7" ht="30" thickTop="1" thickBot="1" x14ac:dyDescent="0.35">
      <c r="A125" s="37" t="s">
        <v>3</v>
      </c>
      <c r="B125" s="29" t="s">
        <v>4</v>
      </c>
      <c r="C125" s="29" t="s">
        <v>0</v>
      </c>
      <c r="D125" s="29" t="s">
        <v>5</v>
      </c>
      <c r="E125" s="29" t="s">
        <v>6</v>
      </c>
      <c r="F125" s="29" t="s">
        <v>7</v>
      </c>
      <c r="G125" s="39" t="s">
        <v>8</v>
      </c>
    </row>
    <row r="126" spans="1:7" ht="15" thickTop="1" x14ac:dyDescent="0.3">
      <c r="A126" s="41"/>
      <c r="B126" s="46" t="s">
        <v>9</v>
      </c>
      <c r="C126" s="47"/>
      <c r="D126" s="47"/>
      <c r="E126" s="47"/>
      <c r="F126" s="47"/>
      <c r="G126" s="21"/>
    </row>
    <row r="127" spans="1:7" ht="15" thickBot="1" x14ac:dyDescent="0.35">
      <c r="A127" s="17" t="s">
        <v>10</v>
      </c>
      <c r="B127" s="13" t="s">
        <v>43</v>
      </c>
      <c r="C127" s="13" t="s">
        <v>21</v>
      </c>
      <c r="D127" s="13">
        <v>4.1700000000000001E-3</v>
      </c>
      <c r="E127" s="48">
        <v>30.88</v>
      </c>
      <c r="F127" s="20">
        <f>PRODUCT(D127:E127)</f>
        <v>0.12876960000000001</v>
      </c>
      <c r="G127" s="21"/>
    </row>
    <row r="128" spans="1:7" ht="15.6" thickTop="1" thickBot="1" x14ac:dyDescent="0.35">
      <c r="A128" s="49">
        <v>1</v>
      </c>
      <c r="B128" s="98" t="s">
        <v>13</v>
      </c>
      <c r="C128" s="99"/>
      <c r="D128" s="99"/>
      <c r="E128" s="100"/>
      <c r="F128" s="50">
        <f>SUM(F127)</f>
        <v>0.12876960000000001</v>
      </c>
      <c r="G128" s="51">
        <f>SUM(F128/F150)</f>
        <v>3.531131914838513E-3</v>
      </c>
    </row>
    <row r="129" spans="1:7" ht="15" thickTop="1" x14ac:dyDescent="0.3">
      <c r="A129" s="41"/>
      <c r="B129" s="52" t="s">
        <v>22</v>
      </c>
      <c r="C129" s="13"/>
      <c r="D129" s="13"/>
      <c r="E129" s="13"/>
      <c r="F129" s="53"/>
      <c r="G129" s="54"/>
    </row>
    <row r="130" spans="1:7" x14ac:dyDescent="0.3">
      <c r="A130" s="17" t="s">
        <v>11</v>
      </c>
      <c r="B130" s="13" t="s">
        <v>60</v>
      </c>
      <c r="C130" s="18" t="s">
        <v>84</v>
      </c>
      <c r="D130" s="67">
        <v>0.1</v>
      </c>
      <c r="E130" s="68">
        <v>1.1399999999999999</v>
      </c>
      <c r="F130" s="20">
        <f t="shared" ref="F130:F138" si="1">D130*E130</f>
        <v>0.11399999999999999</v>
      </c>
      <c r="G130" s="21"/>
    </row>
    <row r="131" spans="1:7" x14ac:dyDescent="0.3">
      <c r="A131" s="17" t="s">
        <v>12</v>
      </c>
      <c r="B131" s="13" t="s">
        <v>61</v>
      </c>
      <c r="C131" s="22" t="s">
        <v>84</v>
      </c>
      <c r="D131" s="55">
        <v>0.1</v>
      </c>
      <c r="E131" s="68">
        <v>4.4400000000000004</v>
      </c>
      <c r="F131" s="20">
        <f t="shared" si="1"/>
        <v>0.44400000000000006</v>
      </c>
      <c r="G131" s="21"/>
    </row>
    <row r="132" spans="1:7" x14ac:dyDescent="0.3">
      <c r="A132" s="17" t="s">
        <v>53</v>
      </c>
      <c r="B132" s="41" t="s">
        <v>899</v>
      </c>
      <c r="C132" s="18" t="s">
        <v>68</v>
      </c>
      <c r="D132" s="55">
        <v>2</v>
      </c>
      <c r="E132" s="11">
        <v>1.1499999999999999</v>
      </c>
      <c r="F132" s="20">
        <f t="shared" si="1"/>
        <v>2.2999999999999998</v>
      </c>
      <c r="G132" s="21"/>
    </row>
    <row r="133" spans="1:7" x14ac:dyDescent="0.3">
      <c r="A133" s="17" t="s">
        <v>54</v>
      </c>
      <c r="B133" s="13" t="s">
        <v>903</v>
      </c>
      <c r="C133" s="18" t="s">
        <v>68</v>
      </c>
      <c r="D133" s="55">
        <v>1</v>
      </c>
      <c r="E133" s="11">
        <v>1.17</v>
      </c>
      <c r="F133" s="20">
        <f t="shared" si="1"/>
        <v>1.17</v>
      </c>
      <c r="G133" s="21"/>
    </row>
    <row r="134" spans="1:7" x14ac:dyDescent="0.3">
      <c r="A134" s="17" t="s">
        <v>55</v>
      </c>
      <c r="B134" s="13" t="s">
        <v>62</v>
      </c>
      <c r="C134" s="22" t="s">
        <v>85</v>
      </c>
      <c r="D134" s="55">
        <v>0.1</v>
      </c>
      <c r="E134" s="69">
        <v>8.75</v>
      </c>
      <c r="F134" s="20">
        <f t="shared" si="1"/>
        <v>0.875</v>
      </c>
      <c r="G134" s="21"/>
    </row>
    <row r="135" spans="1:7" ht="28.8" x14ac:dyDescent="0.3">
      <c r="A135" s="17" t="s">
        <v>56</v>
      </c>
      <c r="B135" s="13" t="s">
        <v>69</v>
      </c>
      <c r="C135" s="22" t="s">
        <v>70</v>
      </c>
      <c r="D135" s="55">
        <v>1</v>
      </c>
      <c r="E135" s="14">
        <v>4.66</v>
      </c>
      <c r="F135" s="20">
        <f t="shared" si="1"/>
        <v>4.66</v>
      </c>
      <c r="G135" s="21"/>
    </row>
    <row r="136" spans="1:7" ht="28.8" x14ac:dyDescent="0.3">
      <c r="A136" s="17" t="s">
        <v>57</v>
      </c>
      <c r="B136" s="13" t="s">
        <v>937</v>
      </c>
      <c r="C136" s="22" t="s">
        <v>85</v>
      </c>
      <c r="D136" s="55">
        <v>0.1</v>
      </c>
      <c r="E136" s="12">
        <v>34.770000000000003</v>
      </c>
      <c r="F136" s="20">
        <f t="shared" si="1"/>
        <v>3.4770000000000003</v>
      </c>
      <c r="G136" s="21"/>
    </row>
    <row r="137" spans="1:7" x14ac:dyDescent="0.3">
      <c r="A137" s="17" t="s">
        <v>58</v>
      </c>
      <c r="B137" s="13" t="s">
        <v>63</v>
      </c>
      <c r="C137" s="70" t="s">
        <v>45</v>
      </c>
      <c r="D137" s="55">
        <v>1</v>
      </c>
      <c r="E137" s="11">
        <v>6.76</v>
      </c>
      <c r="F137" s="20">
        <f t="shared" si="1"/>
        <v>6.76</v>
      </c>
      <c r="G137" s="21"/>
    </row>
    <row r="138" spans="1:7" ht="15" thickBot="1" x14ac:dyDescent="0.35">
      <c r="A138" s="17" t="s">
        <v>59</v>
      </c>
      <c r="B138" s="13" t="s">
        <v>64</v>
      </c>
      <c r="C138" s="71" t="s">
        <v>45</v>
      </c>
      <c r="D138" s="55">
        <v>1</v>
      </c>
      <c r="E138" s="72">
        <v>8.8699999999999992</v>
      </c>
      <c r="F138" s="56">
        <f t="shared" si="1"/>
        <v>8.8699999999999992</v>
      </c>
      <c r="G138" s="21"/>
    </row>
    <row r="139" spans="1:7" ht="15.6" thickTop="1" thickBot="1" x14ac:dyDescent="0.35">
      <c r="A139" s="49">
        <v>2</v>
      </c>
      <c r="B139" s="98" t="s">
        <v>23</v>
      </c>
      <c r="C139" s="99"/>
      <c r="D139" s="99"/>
      <c r="E139" s="100"/>
      <c r="F139" s="50">
        <f>SUM(F130:F138)</f>
        <v>28.669999999999995</v>
      </c>
      <c r="G139" s="51">
        <f>SUM(F139/F150)</f>
        <v>0.7861913991999675</v>
      </c>
    </row>
    <row r="140" spans="1:7" ht="15" thickTop="1" x14ac:dyDescent="0.3">
      <c r="A140" s="41"/>
      <c r="B140" s="52" t="s">
        <v>47</v>
      </c>
      <c r="C140" s="13"/>
      <c r="D140" s="13"/>
      <c r="E140" s="13"/>
      <c r="F140" s="73"/>
      <c r="G140" s="54"/>
    </row>
    <row r="141" spans="1:7" x14ac:dyDescent="0.3">
      <c r="A141" s="17" t="s">
        <v>48</v>
      </c>
      <c r="B141" s="13" t="s">
        <v>76</v>
      </c>
      <c r="C141" s="13" t="s">
        <v>21</v>
      </c>
      <c r="D141" s="13">
        <v>4.1700000000000001E-3</v>
      </c>
      <c r="E141" s="14">
        <v>1.7</v>
      </c>
      <c r="F141" s="20">
        <f>D141*E141</f>
        <v>7.0889999999999998E-3</v>
      </c>
      <c r="G141" s="21"/>
    </row>
    <row r="142" spans="1:7" x14ac:dyDescent="0.3">
      <c r="A142" s="17" t="s">
        <v>65</v>
      </c>
      <c r="B142" s="13" t="s">
        <v>77</v>
      </c>
      <c r="C142" s="13" t="s">
        <v>21</v>
      </c>
      <c r="D142" s="13">
        <v>4.1700000000000001E-3</v>
      </c>
      <c r="E142" s="14">
        <v>1.7</v>
      </c>
      <c r="F142" s="20">
        <f>D142*E142</f>
        <v>7.0889999999999998E-3</v>
      </c>
      <c r="G142" s="21"/>
    </row>
    <row r="143" spans="1:7" x14ac:dyDescent="0.3">
      <c r="A143" s="17" t="s">
        <v>66</v>
      </c>
      <c r="B143" s="13" t="s">
        <v>78</v>
      </c>
      <c r="C143" s="13" t="s">
        <v>21</v>
      </c>
      <c r="D143" s="13">
        <v>4.1700000000000001E-3</v>
      </c>
      <c r="E143" s="14">
        <v>1.7</v>
      </c>
      <c r="F143" s="20">
        <f>D143*E143</f>
        <v>7.0889999999999998E-3</v>
      </c>
      <c r="G143" s="21"/>
    </row>
    <row r="144" spans="1:7" ht="15" thickBot="1" x14ac:dyDescent="0.35">
      <c r="A144" s="17" t="s">
        <v>67</v>
      </c>
      <c r="B144" s="13" t="s">
        <v>79</v>
      </c>
      <c r="C144" s="13" t="s">
        <v>21</v>
      </c>
      <c r="D144" s="13">
        <v>4.1700000000000001E-3</v>
      </c>
      <c r="E144" s="74">
        <v>1.82</v>
      </c>
      <c r="F144" s="75">
        <f>D144*E144</f>
        <v>7.5894000000000005E-3</v>
      </c>
      <c r="G144" s="21"/>
    </row>
    <row r="145" spans="1:7" ht="15.6" thickTop="1" thickBot="1" x14ac:dyDescent="0.35">
      <c r="A145" s="49">
        <v>3</v>
      </c>
      <c r="B145" s="98" t="s">
        <v>49</v>
      </c>
      <c r="C145" s="99"/>
      <c r="D145" s="99"/>
      <c r="E145" s="100"/>
      <c r="F145" s="50">
        <f>SUM(F141:F144)</f>
        <v>2.8856400000000001E-2</v>
      </c>
      <c r="G145" s="51">
        <f>SUM(F145/F150)</f>
        <v>7.9130287728894127E-4</v>
      </c>
    </row>
    <row r="146" spans="1:7" ht="15.6" thickTop="1" thickBot="1" x14ac:dyDescent="0.35">
      <c r="A146" s="57" t="s">
        <v>14</v>
      </c>
      <c r="B146" s="98" t="s">
        <v>24</v>
      </c>
      <c r="C146" s="99"/>
      <c r="D146" s="99"/>
      <c r="E146" s="100"/>
      <c r="F146" s="58">
        <f>SUM(F128,F139,F145)</f>
        <v>28.827625999999992</v>
      </c>
      <c r="G146" s="6"/>
    </row>
    <row r="147" spans="1:7" ht="15.6" thickTop="1" thickBot="1" x14ac:dyDescent="0.35">
      <c r="A147" s="59">
        <v>4</v>
      </c>
      <c r="B147" s="95" t="s">
        <v>15</v>
      </c>
      <c r="C147" s="96"/>
      <c r="D147" s="96"/>
      <c r="E147" s="97"/>
      <c r="F147" s="58">
        <f>SUM(F146)*15%</f>
        <v>4.3241438999999984</v>
      </c>
      <c r="G147" s="51">
        <f>SUM(F147/F150)</f>
        <v>0.11857707509881422</v>
      </c>
    </row>
    <row r="148" spans="1:7" ht="15.6" thickTop="1" thickBot="1" x14ac:dyDescent="0.35">
      <c r="A148" s="57" t="s">
        <v>16</v>
      </c>
      <c r="B148" s="98" t="s">
        <v>25</v>
      </c>
      <c r="C148" s="99"/>
      <c r="D148" s="99"/>
      <c r="E148" s="100"/>
      <c r="F148" s="60">
        <f>SUM(F146:F147)</f>
        <v>33.151769899999991</v>
      </c>
    </row>
    <row r="149" spans="1:7" ht="15.6" thickTop="1" thickBot="1" x14ac:dyDescent="0.35">
      <c r="A149" s="59">
        <v>5</v>
      </c>
      <c r="B149" s="95" t="s">
        <v>17</v>
      </c>
      <c r="C149" s="96"/>
      <c r="D149" s="96"/>
      <c r="E149" s="97"/>
      <c r="F149" s="58">
        <f>SUM(F148)*10%</f>
        <v>3.3151769899999994</v>
      </c>
      <c r="G149" s="51">
        <f>SUM(F149/F150)</f>
        <v>9.0909090909090925E-2</v>
      </c>
    </row>
    <row r="150" spans="1:7" ht="15.6" thickTop="1" thickBot="1" x14ac:dyDescent="0.35">
      <c r="A150" s="57" t="s">
        <v>18</v>
      </c>
      <c r="B150" s="98" t="s">
        <v>19</v>
      </c>
      <c r="C150" s="99"/>
      <c r="D150" s="99"/>
      <c r="E150" s="100"/>
      <c r="F150" s="60">
        <f>SUM(F148,F149)</f>
        <v>36.466946889999988</v>
      </c>
      <c r="G150" s="62">
        <f>SUM(G128,G139,G145,G147,G149)</f>
        <v>1</v>
      </c>
    </row>
    <row r="151" spans="1:7" ht="15.6" thickTop="1" thickBot="1" x14ac:dyDescent="0.35"/>
    <row r="152" spans="1:7" ht="44.4" thickTop="1" thickBot="1" x14ac:dyDescent="0.35">
      <c r="A152" s="37" t="s">
        <v>2</v>
      </c>
      <c r="B152" s="29" t="s">
        <v>1</v>
      </c>
      <c r="C152" s="38" t="s">
        <v>0</v>
      </c>
      <c r="D152" s="39" t="s">
        <v>20</v>
      </c>
      <c r="E152" s="40"/>
      <c r="F152" s="41"/>
      <c r="G152" s="41"/>
    </row>
    <row r="153" spans="1:7" ht="198" customHeight="1" thickTop="1" x14ac:dyDescent="0.3">
      <c r="A153" s="63" t="s">
        <v>50</v>
      </c>
      <c r="B153" s="7" t="s">
        <v>971</v>
      </c>
      <c r="C153" s="8"/>
      <c r="D153" s="8"/>
      <c r="E153" s="40"/>
      <c r="F153" s="41"/>
      <c r="G153" s="41"/>
    </row>
    <row r="154" spans="1:7" ht="43.8" thickBot="1" x14ac:dyDescent="0.35">
      <c r="A154" s="64" t="s">
        <v>74</v>
      </c>
      <c r="B154" s="9" t="s">
        <v>75</v>
      </c>
      <c r="C154" s="33" t="s">
        <v>30</v>
      </c>
      <c r="D154" s="65">
        <v>1</v>
      </c>
      <c r="E154" s="41"/>
      <c r="F154" s="41"/>
      <c r="G154" s="41"/>
    </row>
    <row r="155" spans="1:7" ht="30" thickTop="1" thickBot="1" x14ac:dyDescent="0.35">
      <c r="A155" s="37" t="s">
        <v>3</v>
      </c>
      <c r="B155" s="29" t="s">
        <v>4</v>
      </c>
      <c r="C155" s="29" t="s">
        <v>0</v>
      </c>
      <c r="D155" s="29" t="s">
        <v>5</v>
      </c>
      <c r="E155" s="29" t="s">
        <v>6</v>
      </c>
      <c r="F155" s="29" t="s">
        <v>7</v>
      </c>
      <c r="G155" s="39" t="s">
        <v>8</v>
      </c>
    </row>
    <row r="156" spans="1:7" ht="15" thickTop="1" x14ac:dyDescent="0.3">
      <c r="A156" s="41"/>
      <c r="B156" s="46" t="s">
        <v>9</v>
      </c>
      <c r="C156" s="47"/>
      <c r="D156" s="47"/>
      <c r="E156" s="47"/>
      <c r="F156" s="47"/>
      <c r="G156" s="21"/>
    </row>
    <row r="157" spans="1:7" ht="15" thickBot="1" x14ac:dyDescent="0.35">
      <c r="A157" s="17" t="s">
        <v>10</v>
      </c>
      <c r="B157" s="13" t="s">
        <v>43</v>
      </c>
      <c r="C157" s="13" t="s">
        <v>21</v>
      </c>
      <c r="D157" s="13">
        <v>1.6999999999999999E-3</v>
      </c>
      <c r="E157" s="48">
        <v>30.88</v>
      </c>
      <c r="F157" s="20">
        <f>PRODUCT(D157:E157)</f>
        <v>5.2495999999999994E-2</v>
      </c>
      <c r="G157" s="21"/>
    </row>
    <row r="158" spans="1:7" ht="15.6" thickTop="1" thickBot="1" x14ac:dyDescent="0.35">
      <c r="A158" s="49">
        <v>1</v>
      </c>
      <c r="B158" s="98" t="s">
        <v>13</v>
      </c>
      <c r="C158" s="99"/>
      <c r="D158" s="99"/>
      <c r="E158" s="100"/>
      <c r="F158" s="50">
        <f>SUM(F157)</f>
        <v>5.2495999999999994E-2</v>
      </c>
      <c r="G158" s="51">
        <f>SUM(F158/F180)</f>
        <v>1.444227699938993E-3</v>
      </c>
    </row>
    <row r="159" spans="1:7" ht="15" thickTop="1" x14ac:dyDescent="0.3">
      <c r="A159" s="41"/>
      <c r="B159" s="52" t="s">
        <v>22</v>
      </c>
      <c r="C159" s="13"/>
      <c r="D159" s="13"/>
      <c r="E159" s="13"/>
      <c r="F159" s="53"/>
      <c r="G159" s="54"/>
    </row>
    <row r="160" spans="1:7" x14ac:dyDescent="0.3">
      <c r="A160" s="17" t="s">
        <v>11</v>
      </c>
      <c r="B160" s="13" t="s">
        <v>60</v>
      </c>
      <c r="C160" s="18" t="s">
        <v>84</v>
      </c>
      <c r="D160" s="67">
        <v>0.1</v>
      </c>
      <c r="E160" s="68">
        <v>1.1399999999999999</v>
      </c>
      <c r="F160" s="20">
        <f t="shared" ref="F160:F168" si="2">D160*E160</f>
        <v>0.11399999999999999</v>
      </c>
      <c r="G160" s="21"/>
    </row>
    <row r="161" spans="1:7" x14ac:dyDescent="0.3">
      <c r="A161" s="17" t="s">
        <v>12</v>
      </c>
      <c r="B161" s="13" t="s">
        <v>61</v>
      </c>
      <c r="C161" s="22" t="s">
        <v>84</v>
      </c>
      <c r="D161" s="55">
        <v>0.1</v>
      </c>
      <c r="E161" s="68">
        <v>4.4400000000000004</v>
      </c>
      <c r="F161" s="20">
        <f t="shared" si="2"/>
        <v>0.44400000000000006</v>
      </c>
      <c r="G161" s="21"/>
    </row>
    <row r="162" spans="1:7" x14ac:dyDescent="0.3">
      <c r="A162" s="17" t="s">
        <v>53</v>
      </c>
      <c r="B162" s="41" t="s">
        <v>899</v>
      </c>
      <c r="C162" s="18" t="s">
        <v>68</v>
      </c>
      <c r="D162" s="55">
        <v>2</v>
      </c>
      <c r="E162" s="11">
        <v>1.1499999999999999</v>
      </c>
      <c r="F162" s="20">
        <f t="shared" si="2"/>
        <v>2.2999999999999998</v>
      </c>
      <c r="G162" s="21"/>
    </row>
    <row r="163" spans="1:7" x14ac:dyDescent="0.3">
      <c r="A163" s="17" t="s">
        <v>54</v>
      </c>
      <c r="B163" s="13" t="s">
        <v>903</v>
      </c>
      <c r="C163" s="18" t="s">
        <v>68</v>
      </c>
      <c r="D163" s="55">
        <v>1</v>
      </c>
      <c r="E163" s="11">
        <v>1.17</v>
      </c>
      <c r="F163" s="20">
        <f t="shared" si="2"/>
        <v>1.17</v>
      </c>
      <c r="G163" s="21"/>
    </row>
    <row r="164" spans="1:7" x14ac:dyDescent="0.3">
      <c r="A164" s="17" t="s">
        <v>55</v>
      </c>
      <c r="B164" s="13" t="s">
        <v>62</v>
      </c>
      <c r="C164" s="22" t="s">
        <v>85</v>
      </c>
      <c r="D164" s="55">
        <v>0.1</v>
      </c>
      <c r="E164" s="69">
        <v>8.75</v>
      </c>
      <c r="F164" s="20">
        <f t="shared" si="2"/>
        <v>0.875</v>
      </c>
      <c r="G164" s="21"/>
    </row>
    <row r="165" spans="1:7" ht="28.8" x14ac:dyDescent="0.3">
      <c r="A165" s="17" t="s">
        <v>56</v>
      </c>
      <c r="B165" s="13" t="s">
        <v>69</v>
      </c>
      <c r="C165" s="22" t="s">
        <v>70</v>
      </c>
      <c r="D165" s="55">
        <v>1</v>
      </c>
      <c r="E165" s="14">
        <v>4.66</v>
      </c>
      <c r="F165" s="20">
        <f t="shared" si="2"/>
        <v>4.66</v>
      </c>
      <c r="G165" s="21"/>
    </row>
    <row r="166" spans="1:7" ht="28.8" x14ac:dyDescent="0.3">
      <c r="A166" s="17" t="s">
        <v>57</v>
      </c>
      <c r="B166" s="13" t="s">
        <v>71</v>
      </c>
      <c r="C166" s="22" t="s">
        <v>85</v>
      </c>
      <c r="D166" s="55">
        <v>0.1</v>
      </c>
      <c r="E166" s="12">
        <v>34.770000000000003</v>
      </c>
      <c r="F166" s="20">
        <f t="shared" si="2"/>
        <v>3.4770000000000003</v>
      </c>
      <c r="G166" s="21"/>
    </row>
    <row r="167" spans="1:7" x14ac:dyDescent="0.3">
      <c r="A167" s="17" t="s">
        <v>58</v>
      </c>
      <c r="B167" s="13" t="s">
        <v>63</v>
      </c>
      <c r="C167" s="70" t="s">
        <v>45</v>
      </c>
      <c r="D167" s="55">
        <v>1</v>
      </c>
      <c r="E167" s="11">
        <v>6.76</v>
      </c>
      <c r="F167" s="20">
        <f t="shared" si="2"/>
        <v>6.76</v>
      </c>
      <c r="G167" s="21"/>
    </row>
    <row r="168" spans="1:7" ht="15" thickBot="1" x14ac:dyDescent="0.35">
      <c r="A168" s="17" t="s">
        <v>59</v>
      </c>
      <c r="B168" s="13" t="s">
        <v>64</v>
      </c>
      <c r="C168" s="71" t="s">
        <v>45</v>
      </c>
      <c r="D168" s="55">
        <v>1</v>
      </c>
      <c r="E168" s="72">
        <v>8.8699999999999992</v>
      </c>
      <c r="F168" s="56">
        <f t="shared" si="2"/>
        <v>8.8699999999999992</v>
      </c>
      <c r="G168" s="21"/>
    </row>
    <row r="169" spans="1:7" ht="15.6" thickTop="1" thickBot="1" x14ac:dyDescent="0.35">
      <c r="A169" s="49">
        <v>2</v>
      </c>
      <c r="B169" s="98" t="s">
        <v>23</v>
      </c>
      <c r="C169" s="99"/>
      <c r="D169" s="99"/>
      <c r="E169" s="100"/>
      <c r="F169" s="50">
        <f>SUM(F160:F168)</f>
        <v>28.669999999999995</v>
      </c>
      <c r="G169" s="51">
        <f>SUM(F169/F180)</f>
        <v>0.78874596459255808</v>
      </c>
    </row>
    <row r="170" spans="1:7" ht="15" thickTop="1" x14ac:dyDescent="0.3">
      <c r="A170" s="41"/>
      <c r="B170" s="52" t="s">
        <v>47</v>
      </c>
      <c r="C170" s="13"/>
      <c r="D170" s="13"/>
      <c r="E170" s="13"/>
      <c r="F170" s="73"/>
      <c r="G170" s="54"/>
    </row>
    <row r="171" spans="1:7" x14ac:dyDescent="0.3">
      <c r="A171" s="17" t="s">
        <v>48</v>
      </c>
      <c r="B171" s="13" t="s">
        <v>76</v>
      </c>
      <c r="C171" s="13" t="s">
        <v>21</v>
      </c>
      <c r="D171" s="13">
        <v>1.6999999999999999E-3</v>
      </c>
      <c r="E171" s="14">
        <v>1.7</v>
      </c>
      <c r="F171" s="20">
        <f>D171*E171</f>
        <v>2.8899999999999998E-3</v>
      </c>
      <c r="G171" s="21"/>
    </row>
    <row r="172" spans="1:7" x14ac:dyDescent="0.3">
      <c r="A172" s="17" t="s">
        <v>65</v>
      </c>
      <c r="B172" s="13" t="s">
        <v>77</v>
      </c>
      <c r="C172" s="13" t="s">
        <v>21</v>
      </c>
      <c r="D172" s="13">
        <v>1.6999999999999999E-3</v>
      </c>
      <c r="E172" s="14">
        <v>1.7</v>
      </c>
      <c r="F172" s="20">
        <f>D172*E172</f>
        <v>2.8899999999999998E-3</v>
      </c>
      <c r="G172" s="21"/>
    </row>
    <row r="173" spans="1:7" x14ac:dyDescent="0.3">
      <c r="A173" s="17" t="s">
        <v>66</v>
      </c>
      <c r="B173" s="13" t="s">
        <v>78</v>
      </c>
      <c r="C173" s="13" t="s">
        <v>21</v>
      </c>
      <c r="D173" s="13">
        <v>1.6999999999999999E-3</v>
      </c>
      <c r="E173" s="14">
        <v>1.7</v>
      </c>
      <c r="F173" s="20">
        <f>D173*E173</f>
        <v>2.8899999999999998E-3</v>
      </c>
      <c r="G173" s="21"/>
    </row>
    <row r="174" spans="1:7" ht="15" thickBot="1" x14ac:dyDescent="0.35">
      <c r="A174" s="17" t="s">
        <v>67</v>
      </c>
      <c r="B174" s="13" t="s">
        <v>79</v>
      </c>
      <c r="C174" s="13" t="s">
        <v>21</v>
      </c>
      <c r="D174" s="13">
        <v>1.6999999999999999E-3</v>
      </c>
      <c r="E174" s="74">
        <v>1.82</v>
      </c>
      <c r="F174" s="75">
        <f>D174*E174</f>
        <v>3.094E-3</v>
      </c>
      <c r="G174" s="21"/>
    </row>
    <row r="175" spans="1:7" ht="15.6" thickTop="1" thickBot="1" x14ac:dyDescent="0.35">
      <c r="A175" s="49">
        <v>3</v>
      </c>
      <c r="B175" s="98" t="s">
        <v>49</v>
      </c>
      <c r="C175" s="99"/>
      <c r="D175" s="99"/>
      <c r="E175" s="100"/>
      <c r="F175" s="50">
        <f>SUM(F171:F174)</f>
        <v>1.1763999999999998E-2</v>
      </c>
      <c r="G175" s="51">
        <f>SUM(F175/F180)</f>
        <v>3.2364169959772773E-4</v>
      </c>
    </row>
    <row r="176" spans="1:7" ht="15.6" thickTop="1" thickBot="1" x14ac:dyDescent="0.35">
      <c r="A176" s="57" t="s">
        <v>14</v>
      </c>
      <c r="B176" s="98" t="s">
        <v>24</v>
      </c>
      <c r="C176" s="99"/>
      <c r="D176" s="99"/>
      <c r="E176" s="100"/>
      <c r="F176" s="58">
        <f>SUM(F158,F169,F175)</f>
        <v>28.734259999999995</v>
      </c>
      <c r="G176" s="6"/>
    </row>
    <row r="177" spans="1:12" ht="15.6" thickTop="1" thickBot="1" x14ac:dyDescent="0.35">
      <c r="A177" s="59">
        <v>4</v>
      </c>
      <c r="B177" s="95" t="s">
        <v>15</v>
      </c>
      <c r="C177" s="96"/>
      <c r="D177" s="96"/>
      <c r="E177" s="97"/>
      <c r="F177" s="58">
        <f>SUM(F176)*15%</f>
        <v>4.3101389999999995</v>
      </c>
      <c r="G177" s="51">
        <f>SUM(F177/F180)</f>
        <v>0.11857707509881422</v>
      </c>
    </row>
    <row r="178" spans="1:12" ht="15.6" thickTop="1" thickBot="1" x14ac:dyDescent="0.35">
      <c r="A178" s="57" t="s">
        <v>16</v>
      </c>
      <c r="B178" s="98" t="s">
        <v>25</v>
      </c>
      <c r="C178" s="99"/>
      <c r="D178" s="99"/>
      <c r="E178" s="100"/>
      <c r="F178" s="60">
        <f>SUM(F176:F177)</f>
        <v>33.044398999999999</v>
      </c>
    </row>
    <row r="179" spans="1:12" ht="15.6" thickTop="1" thickBot="1" x14ac:dyDescent="0.35">
      <c r="A179" s="59">
        <v>5</v>
      </c>
      <c r="B179" s="95" t="s">
        <v>17</v>
      </c>
      <c r="C179" s="96"/>
      <c r="D179" s="96"/>
      <c r="E179" s="97"/>
      <c r="F179" s="58">
        <f>SUM(F178)*10%</f>
        <v>3.3044399000000002</v>
      </c>
      <c r="G179" s="51">
        <f>SUM(F179/F180)</f>
        <v>9.0909090909090925E-2</v>
      </c>
    </row>
    <row r="180" spans="1:12" ht="15.6" thickTop="1" thickBot="1" x14ac:dyDescent="0.35">
      <c r="A180" s="57" t="s">
        <v>18</v>
      </c>
      <c r="B180" s="98" t="s">
        <v>19</v>
      </c>
      <c r="C180" s="99"/>
      <c r="D180" s="99"/>
      <c r="E180" s="100"/>
      <c r="F180" s="60">
        <f>SUM(F178,F179)</f>
        <v>36.348838899999997</v>
      </c>
      <c r="G180" s="62">
        <f>SUM(G158,G169,G175,G177,G179)</f>
        <v>1</v>
      </c>
    </row>
    <row r="181" spans="1:12" ht="15.6" thickTop="1" thickBot="1" x14ac:dyDescent="0.35"/>
    <row r="182" spans="1:12" ht="44.4" thickTop="1" thickBot="1" x14ac:dyDescent="0.35">
      <c r="A182" s="37" t="s">
        <v>2</v>
      </c>
      <c r="B182" s="29" t="s">
        <v>1</v>
      </c>
      <c r="C182" s="38" t="s">
        <v>0</v>
      </c>
      <c r="D182" s="39" t="s">
        <v>20</v>
      </c>
      <c r="E182" s="40"/>
      <c r="F182" s="41"/>
      <c r="G182" s="41"/>
    </row>
    <row r="183" spans="1:12" ht="72.599999999999994" thickTop="1" x14ac:dyDescent="0.3">
      <c r="A183" s="63" t="s">
        <v>80</v>
      </c>
      <c r="B183" s="10" t="s">
        <v>972</v>
      </c>
      <c r="C183" s="8"/>
      <c r="D183" s="8"/>
      <c r="E183" s="40"/>
      <c r="F183" s="41"/>
      <c r="G183" s="41"/>
    </row>
    <row r="184" spans="1:12" ht="72.599999999999994" thickBot="1" x14ac:dyDescent="0.35">
      <c r="A184" s="66" t="s">
        <v>81</v>
      </c>
      <c r="B184" s="9" t="s">
        <v>82</v>
      </c>
      <c r="C184" s="33" t="s">
        <v>83</v>
      </c>
      <c r="D184" s="33">
        <v>1</v>
      </c>
      <c r="E184" s="41"/>
      <c r="F184" s="41"/>
      <c r="G184" s="41"/>
    </row>
    <row r="185" spans="1:12" ht="30" thickTop="1" thickBot="1" x14ac:dyDescent="0.35">
      <c r="A185" s="37" t="s">
        <v>3</v>
      </c>
      <c r="B185" s="29" t="s">
        <v>4</v>
      </c>
      <c r="C185" s="29" t="s">
        <v>0</v>
      </c>
      <c r="D185" s="29" t="s">
        <v>5</v>
      </c>
      <c r="E185" s="29" t="s">
        <v>6</v>
      </c>
      <c r="F185" s="29" t="s">
        <v>7</v>
      </c>
      <c r="G185" s="39" t="s">
        <v>8</v>
      </c>
    </row>
    <row r="186" spans="1:12" ht="15" thickTop="1" x14ac:dyDescent="0.3">
      <c r="A186" s="41"/>
      <c r="B186" s="46" t="s">
        <v>9</v>
      </c>
      <c r="C186" s="47"/>
      <c r="D186" s="47"/>
      <c r="E186" s="47"/>
      <c r="F186" s="47"/>
      <c r="G186" s="21"/>
    </row>
    <row r="187" spans="1:12" ht="15" thickBot="1" x14ac:dyDescent="0.35">
      <c r="A187" s="17" t="s">
        <v>10</v>
      </c>
      <c r="B187" s="13" t="s">
        <v>43</v>
      </c>
      <c r="C187" s="13" t="s">
        <v>21</v>
      </c>
      <c r="D187" s="13">
        <v>0.25</v>
      </c>
      <c r="E187" s="48">
        <v>30.88</v>
      </c>
      <c r="F187" s="20">
        <f>PRODUCT(D187:E187)</f>
        <v>7.72</v>
      </c>
      <c r="G187" s="21"/>
    </row>
    <row r="188" spans="1:12" ht="15.6" thickTop="1" thickBot="1" x14ac:dyDescent="0.35">
      <c r="A188" s="49">
        <v>1</v>
      </c>
      <c r="B188" s="98" t="s">
        <v>13</v>
      </c>
      <c r="C188" s="99"/>
      <c r="D188" s="99"/>
      <c r="E188" s="100"/>
      <c r="F188" s="50">
        <f>SUM(F187)</f>
        <v>7.72</v>
      </c>
      <c r="G188" s="51">
        <f>SUM(F188/F210)</f>
        <v>0.16009356763953236</v>
      </c>
    </row>
    <row r="189" spans="1:12" ht="15" thickTop="1" x14ac:dyDescent="0.3">
      <c r="A189" s="41"/>
      <c r="B189" s="52" t="s">
        <v>22</v>
      </c>
      <c r="C189" s="13"/>
      <c r="D189" s="13"/>
      <c r="E189" s="13"/>
      <c r="F189" s="53"/>
      <c r="G189" s="54"/>
    </row>
    <row r="190" spans="1:12" x14ac:dyDescent="0.3">
      <c r="A190" s="17" t="s">
        <v>11</v>
      </c>
      <c r="B190" s="13" t="s">
        <v>60</v>
      </c>
      <c r="C190" s="18" t="s">
        <v>84</v>
      </c>
      <c r="D190" s="67">
        <v>0.1</v>
      </c>
      <c r="E190" s="68">
        <v>1.1399999999999999</v>
      </c>
      <c r="F190" s="20">
        <f t="shared" ref="F190:F198" si="3">D190*E190</f>
        <v>0.11399999999999999</v>
      </c>
      <c r="G190" s="21"/>
      <c r="L190" s="76"/>
    </row>
    <row r="191" spans="1:12" x14ac:dyDescent="0.3">
      <c r="A191" s="17" t="s">
        <v>12</v>
      </c>
      <c r="B191" s="13" t="s">
        <v>61</v>
      </c>
      <c r="C191" s="22" t="s">
        <v>84</v>
      </c>
      <c r="D191" s="55">
        <v>0.1</v>
      </c>
      <c r="E191" s="68">
        <v>4.4400000000000004</v>
      </c>
      <c r="F191" s="20">
        <f t="shared" si="3"/>
        <v>0.44400000000000006</v>
      </c>
      <c r="G191" s="21"/>
    </row>
    <row r="192" spans="1:12" x14ac:dyDescent="0.3">
      <c r="A192" s="17" t="s">
        <v>53</v>
      </c>
      <c r="B192" s="41" t="s">
        <v>899</v>
      </c>
      <c r="C192" s="18" t="s">
        <v>68</v>
      </c>
      <c r="D192" s="55">
        <v>2</v>
      </c>
      <c r="E192" s="11">
        <v>1.1499999999999999</v>
      </c>
      <c r="F192" s="20">
        <f t="shared" si="3"/>
        <v>2.2999999999999998</v>
      </c>
      <c r="G192" s="21"/>
    </row>
    <row r="193" spans="1:9" x14ac:dyDescent="0.3">
      <c r="A193" s="17" t="s">
        <v>54</v>
      </c>
      <c r="B193" s="13" t="s">
        <v>903</v>
      </c>
      <c r="C193" s="18" t="s">
        <v>68</v>
      </c>
      <c r="D193" s="55">
        <v>1</v>
      </c>
      <c r="E193" s="11">
        <v>1.17</v>
      </c>
      <c r="F193" s="20">
        <f t="shared" si="3"/>
        <v>1.17</v>
      </c>
      <c r="G193" s="21"/>
    </row>
    <row r="194" spans="1:9" x14ac:dyDescent="0.3">
      <c r="A194" s="17" t="s">
        <v>55</v>
      </c>
      <c r="B194" s="13" t="s">
        <v>62</v>
      </c>
      <c r="C194" s="22" t="s">
        <v>85</v>
      </c>
      <c r="D194" s="55">
        <v>0.1</v>
      </c>
      <c r="E194" s="69">
        <v>8.75</v>
      </c>
      <c r="F194" s="20">
        <f t="shared" si="3"/>
        <v>0.875</v>
      </c>
      <c r="G194" s="21"/>
      <c r="H194" s="15"/>
      <c r="I194" s="77"/>
    </row>
    <row r="195" spans="1:9" ht="28.8" x14ac:dyDescent="0.3">
      <c r="A195" s="17" t="s">
        <v>56</v>
      </c>
      <c r="B195" s="13" t="s">
        <v>69</v>
      </c>
      <c r="C195" s="22" t="s">
        <v>70</v>
      </c>
      <c r="D195" s="55">
        <v>1</v>
      </c>
      <c r="E195" s="14">
        <v>4.66</v>
      </c>
      <c r="F195" s="20">
        <f t="shared" si="3"/>
        <v>4.66</v>
      </c>
      <c r="G195" s="21"/>
    </row>
    <row r="196" spans="1:9" ht="28.8" x14ac:dyDescent="0.3">
      <c r="A196" s="17" t="s">
        <v>57</v>
      </c>
      <c r="B196" s="13" t="s">
        <v>937</v>
      </c>
      <c r="C196" s="22" t="s">
        <v>85</v>
      </c>
      <c r="D196" s="55">
        <v>0.1</v>
      </c>
      <c r="E196" s="12">
        <v>34.770000000000003</v>
      </c>
      <c r="F196" s="20">
        <f t="shared" si="3"/>
        <v>3.4770000000000003</v>
      </c>
      <c r="G196" s="21"/>
      <c r="H196" s="15"/>
    </row>
    <row r="197" spans="1:9" x14ac:dyDescent="0.3">
      <c r="A197" s="17" t="s">
        <v>58</v>
      </c>
      <c r="B197" s="13" t="s">
        <v>63</v>
      </c>
      <c r="C197" s="70" t="s">
        <v>45</v>
      </c>
      <c r="D197" s="55">
        <v>1</v>
      </c>
      <c r="E197" s="11">
        <v>6.76</v>
      </c>
      <c r="F197" s="20">
        <f t="shared" si="3"/>
        <v>6.76</v>
      </c>
      <c r="G197" s="21"/>
    </row>
    <row r="198" spans="1:9" ht="15" thickBot="1" x14ac:dyDescent="0.35">
      <c r="A198" s="17" t="s">
        <v>59</v>
      </c>
      <c r="B198" s="13" t="s">
        <v>64</v>
      </c>
      <c r="C198" s="71" t="s">
        <v>45</v>
      </c>
      <c r="D198" s="55">
        <v>1</v>
      </c>
      <c r="E198" s="72">
        <v>8.8699999999999992</v>
      </c>
      <c r="F198" s="56">
        <f t="shared" si="3"/>
        <v>8.8699999999999992</v>
      </c>
      <c r="G198" s="21"/>
    </row>
    <row r="199" spans="1:9" ht="15.6" thickTop="1" thickBot="1" x14ac:dyDescent="0.35">
      <c r="A199" s="49">
        <v>2</v>
      </c>
      <c r="B199" s="98" t="s">
        <v>23</v>
      </c>
      <c r="C199" s="99"/>
      <c r="D199" s="99"/>
      <c r="E199" s="100"/>
      <c r="F199" s="50">
        <f>SUM(F190:F198)</f>
        <v>28.669999999999995</v>
      </c>
      <c r="G199" s="51">
        <f>SUM(F199/F210)</f>
        <v>0.594544376194999</v>
      </c>
    </row>
    <row r="200" spans="1:9" ht="15" thickTop="1" x14ac:dyDescent="0.3">
      <c r="A200" s="41"/>
      <c r="B200" s="52" t="s">
        <v>47</v>
      </c>
      <c r="C200" s="13"/>
      <c r="D200" s="13"/>
      <c r="E200" s="13"/>
      <c r="F200" s="73"/>
      <c r="G200" s="54"/>
    </row>
    <row r="201" spans="1:9" x14ac:dyDescent="0.3">
      <c r="A201" s="17" t="s">
        <v>48</v>
      </c>
      <c r="B201" s="13" t="s">
        <v>76</v>
      </c>
      <c r="C201" s="13" t="s">
        <v>21</v>
      </c>
      <c r="D201" s="13">
        <v>0.25</v>
      </c>
      <c r="E201" s="14">
        <v>1.7</v>
      </c>
      <c r="F201" s="20">
        <f>D201*E201</f>
        <v>0.42499999999999999</v>
      </c>
      <c r="G201" s="21"/>
    </row>
    <row r="202" spans="1:9" x14ac:dyDescent="0.3">
      <c r="A202" s="17" t="s">
        <v>65</v>
      </c>
      <c r="B202" s="13" t="s">
        <v>77</v>
      </c>
      <c r="C202" s="13" t="s">
        <v>21</v>
      </c>
      <c r="D202" s="13">
        <v>0.25</v>
      </c>
      <c r="E202" s="14">
        <v>1.7</v>
      </c>
      <c r="F202" s="20">
        <f>D202*E202</f>
        <v>0.42499999999999999</v>
      </c>
      <c r="G202" s="21"/>
    </row>
    <row r="203" spans="1:9" x14ac:dyDescent="0.3">
      <c r="A203" s="17" t="s">
        <v>66</v>
      </c>
      <c r="B203" s="13" t="s">
        <v>78</v>
      </c>
      <c r="C203" s="13" t="s">
        <v>21</v>
      </c>
      <c r="D203" s="13">
        <v>0.25</v>
      </c>
      <c r="E203" s="14">
        <v>1.7</v>
      </c>
      <c r="F203" s="20">
        <f>D203*E203</f>
        <v>0.42499999999999999</v>
      </c>
      <c r="G203" s="21"/>
    </row>
    <row r="204" spans="1:9" ht="15" thickBot="1" x14ac:dyDescent="0.35">
      <c r="A204" s="17" t="s">
        <v>67</v>
      </c>
      <c r="B204" s="13" t="s">
        <v>79</v>
      </c>
      <c r="C204" s="13" t="s">
        <v>21</v>
      </c>
      <c r="D204" s="13">
        <v>0.25</v>
      </c>
      <c r="E204" s="74">
        <v>1.82</v>
      </c>
      <c r="F204" s="75">
        <f>D204*E204</f>
        <v>0.45500000000000002</v>
      </c>
      <c r="G204" s="21"/>
    </row>
    <row r="205" spans="1:9" ht="15.6" thickTop="1" thickBot="1" x14ac:dyDescent="0.35">
      <c r="A205" s="49">
        <v>3</v>
      </c>
      <c r="B205" s="98" t="s">
        <v>49</v>
      </c>
      <c r="C205" s="99"/>
      <c r="D205" s="99"/>
      <c r="E205" s="100"/>
      <c r="F205" s="50">
        <f>SUM(F201:F204)</f>
        <v>1.73</v>
      </c>
      <c r="G205" s="51">
        <f>SUM(F205/F210)</f>
        <v>3.5875890157563602E-2</v>
      </c>
    </row>
    <row r="206" spans="1:9" ht="15.6" thickTop="1" thickBot="1" x14ac:dyDescent="0.35">
      <c r="A206" s="57" t="s">
        <v>14</v>
      </c>
      <c r="B206" s="98" t="s">
        <v>24</v>
      </c>
      <c r="C206" s="99"/>
      <c r="D206" s="99"/>
      <c r="E206" s="100"/>
      <c r="F206" s="58">
        <f>SUM(F188,F199,F205)</f>
        <v>38.11999999999999</v>
      </c>
      <c r="G206" s="6"/>
    </row>
    <row r="207" spans="1:9" ht="15.6" thickTop="1" thickBot="1" x14ac:dyDescent="0.35">
      <c r="A207" s="59">
        <v>4</v>
      </c>
      <c r="B207" s="95" t="s">
        <v>15</v>
      </c>
      <c r="C207" s="96"/>
      <c r="D207" s="96"/>
      <c r="E207" s="97"/>
      <c r="F207" s="58">
        <f>SUM(F206)*15%</f>
        <v>5.7179999999999982</v>
      </c>
      <c r="G207" s="51">
        <f>SUM(F207/F210)</f>
        <v>0.11857707509881422</v>
      </c>
    </row>
    <row r="208" spans="1:9" ht="15.6" thickTop="1" thickBot="1" x14ac:dyDescent="0.35">
      <c r="A208" s="57" t="s">
        <v>16</v>
      </c>
      <c r="B208" s="98" t="s">
        <v>25</v>
      </c>
      <c r="C208" s="99"/>
      <c r="D208" s="99"/>
      <c r="E208" s="100"/>
      <c r="F208" s="60">
        <f>SUM(F206:F207)</f>
        <v>43.837999999999987</v>
      </c>
    </row>
    <row r="209" spans="1:7" ht="15.6" thickTop="1" thickBot="1" x14ac:dyDescent="0.35">
      <c r="A209" s="59">
        <v>5</v>
      </c>
      <c r="B209" s="95" t="s">
        <v>17</v>
      </c>
      <c r="C209" s="96"/>
      <c r="D209" s="96"/>
      <c r="E209" s="97"/>
      <c r="F209" s="58">
        <f>SUM(F208)*10%</f>
        <v>4.383799999999999</v>
      </c>
      <c r="G209" s="51">
        <f>SUM(F209/F210)</f>
        <v>9.0909090909090912E-2</v>
      </c>
    </row>
    <row r="210" spans="1:7" ht="15.6" thickTop="1" thickBot="1" x14ac:dyDescent="0.35">
      <c r="A210" s="57" t="s">
        <v>18</v>
      </c>
      <c r="B210" s="98" t="s">
        <v>19</v>
      </c>
      <c r="C210" s="99"/>
      <c r="D210" s="99"/>
      <c r="E210" s="100"/>
      <c r="F210" s="60">
        <f>SUM(F208,F209)</f>
        <v>48.221799999999988</v>
      </c>
      <c r="G210" s="62">
        <f>SUM(G188,G199,G205,G207,G209)</f>
        <v>1.0000000000000002</v>
      </c>
    </row>
    <row r="211" spans="1:7" ht="15.6" thickTop="1" thickBot="1" x14ac:dyDescent="0.35"/>
    <row r="212" spans="1:7" ht="44.4" thickTop="1" thickBot="1" x14ac:dyDescent="0.35">
      <c r="A212" s="37" t="s">
        <v>2</v>
      </c>
      <c r="B212" s="29" t="s">
        <v>1</v>
      </c>
      <c r="C212" s="38" t="s">
        <v>0</v>
      </c>
      <c r="D212" s="39" t="s">
        <v>20</v>
      </c>
      <c r="E212" s="40"/>
      <c r="F212" s="41"/>
      <c r="G212" s="41"/>
    </row>
    <row r="213" spans="1:7" ht="72.599999999999994" thickTop="1" x14ac:dyDescent="0.3">
      <c r="A213" s="63" t="s">
        <v>80</v>
      </c>
      <c r="B213" s="10" t="s">
        <v>972</v>
      </c>
      <c r="C213" s="8"/>
      <c r="D213" s="8"/>
      <c r="E213" s="40"/>
      <c r="F213" s="41"/>
      <c r="G213" s="41"/>
    </row>
    <row r="214" spans="1:7" ht="125.4" customHeight="1" thickBot="1" x14ac:dyDescent="0.35">
      <c r="A214" s="66" t="s">
        <v>86</v>
      </c>
      <c r="B214" s="9" t="s">
        <v>87</v>
      </c>
      <c r="C214" s="33" t="s">
        <v>83</v>
      </c>
      <c r="D214" s="33">
        <v>1</v>
      </c>
      <c r="E214" s="41"/>
      <c r="F214" s="41"/>
      <c r="G214" s="41"/>
    </row>
    <row r="215" spans="1:7" ht="30" thickTop="1" thickBot="1" x14ac:dyDescent="0.35">
      <c r="A215" s="37" t="s">
        <v>3</v>
      </c>
      <c r="B215" s="29" t="s">
        <v>4</v>
      </c>
      <c r="C215" s="29" t="s">
        <v>0</v>
      </c>
      <c r="D215" s="29" t="s">
        <v>5</v>
      </c>
      <c r="E215" s="29" t="s">
        <v>6</v>
      </c>
      <c r="F215" s="29" t="s">
        <v>7</v>
      </c>
      <c r="G215" s="39" t="s">
        <v>8</v>
      </c>
    </row>
    <row r="216" spans="1:7" ht="15" thickTop="1" x14ac:dyDescent="0.3">
      <c r="A216" s="41"/>
      <c r="B216" s="46" t="s">
        <v>9</v>
      </c>
      <c r="C216" s="47"/>
      <c r="D216" s="47"/>
      <c r="E216" s="47"/>
      <c r="F216" s="47"/>
      <c r="G216" s="21"/>
    </row>
    <row r="217" spans="1:7" ht="15" thickBot="1" x14ac:dyDescent="0.35">
      <c r="A217" s="17" t="s">
        <v>10</v>
      </c>
      <c r="B217" s="13" t="s">
        <v>43</v>
      </c>
      <c r="C217" s="13" t="s">
        <v>21</v>
      </c>
      <c r="D217" s="13">
        <v>0.37</v>
      </c>
      <c r="E217" s="48">
        <v>30.88</v>
      </c>
      <c r="F217" s="20">
        <f>PRODUCT(D217:E217)</f>
        <v>11.425599999999999</v>
      </c>
      <c r="G217" s="21"/>
    </row>
    <row r="218" spans="1:7" ht="15.6" thickTop="1" thickBot="1" x14ac:dyDescent="0.35">
      <c r="A218" s="49">
        <v>1</v>
      </c>
      <c r="B218" s="98" t="s">
        <v>13</v>
      </c>
      <c r="C218" s="99"/>
      <c r="D218" s="99"/>
      <c r="E218" s="100"/>
      <c r="F218" s="50">
        <f>SUM(F217)</f>
        <v>11.425599999999999</v>
      </c>
      <c r="G218" s="51">
        <f>SUM(F218/F240)</f>
        <v>0.21174265898490438</v>
      </c>
    </row>
    <row r="219" spans="1:7" ht="15" thickTop="1" x14ac:dyDescent="0.3">
      <c r="A219" s="41"/>
      <c r="B219" s="52" t="s">
        <v>22</v>
      </c>
      <c r="C219" s="13"/>
      <c r="D219" s="13"/>
      <c r="E219" s="13"/>
      <c r="F219" s="53"/>
      <c r="G219" s="54"/>
    </row>
    <row r="220" spans="1:7" x14ac:dyDescent="0.3">
      <c r="A220" s="17" t="s">
        <v>11</v>
      </c>
      <c r="B220" s="13" t="s">
        <v>60</v>
      </c>
      <c r="C220" s="18" t="s">
        <v>84</v>
      </c>
      <c r="D220" s="67">
        <v>0.1</v>
      </c>
      <c r="E220" s="68">
        <v>1.1399999999999999</v>
      </c>
      <c r="F220" s="20">
        <f t="shared" ref="F220:F228" si="4">D220*E220</f>
        <v>0.11399999999999999</v>
      </c>
      <c r="G220" s="21"/>
    </row>
    <row r="221" spans="1:7" x14ac:dyDescent="0.3">
      <c r="A221" s="17" t="s">
        <v>12</v>
      </c>
      <c r="B221" s="13" t="s">
        <v>61</v>
      </c>
      <c r="C221" s="22" t="s">
        <v>84</v>
      </c>
      <c r="D221" s="55">
        <v>0.1</v>
      </c>
      <c r="E221" s="68">
        <v>4.4400000000000004</v>
      </c>
      <c r="F221" s="20">
        <f t="shared" si="4"/>
        <v>0.44400000000000006</v>
      </c>
      <c r="G221" s="21"/>
    </row>
    <row r="222" spans="1:7" x14ac:dyDescent="0.3">
      <c r="A222" s="17" t="s">
        <v>53</v>
      </c>
      <c r="B222" s="41" t="s">
        <v>899</v>
      </c>
      <c r="C222" s="18" t="s">
        <v>68</v>
      </c>
      <c r="D222" s="55">
        <v>2</v>
      </c>
      <c r="E222" s="11">
        <v>1.1499999999999999</v>
      </c>
      <c r="F222" s="20">
        <f t="shared" si="4"/>
        <v>2.2999999999999998</v>
      </c>
      <c r="G222" s="21"/>
    </row>
    <row r="223" spans="1:7" x14ac:dyDescent="0.3">
      <c r="A223" s="17" t="s">
        <v>54</v>
      </c>
      <c r="B223" s="13" t="s">
        <v>903</v>
      </c>
      <c r="C223" s="18" t="s">
        <v>68</v>
      </c>
      <c r="D223" s="55">
        <v>1</v>
      </c>
      <c r="E223" s="11">
        <v>1.17</v>
      </c>
      <c r="F223" s="20">
        <f t="shared" si="4"/>
        <v>1.17</v>
      </c>
      <c r="G223" s="21"/>
    </row>
    <row r="224" spans="1:7" x14ac:dyDescent="0.3">
      <c r="A224" s="17" t="s">
        <v>55</v>
      </c>
      <c r="B224" s="13" t="s">
        <v>62</v>
      </c>
      <c r="C224" s="22" t="s">
        <v>85</v>
      </c>
      <c r="D224" s="55">
        <v>0.1</v>
      </c>
      <c r="E224" s="69">
        <v>8.75</v>
      </c>
      <c r="F224" s="20">
        <f t="shared" si="4"/>
        <v>0.875</v>
      </c>
      <c r="G224" s="21"/>
    </row>
    <row r="225" spans="1:7" ht="28.8" x14ac:dyDescent="0.3">
      <c r="A225" s="17" t="s">
        <v>56</v>
      </c>
      <c r="B225" s="13" t="s">
        <v>69</v>
      </c>
      <c r="C225" s="22" t="s">
        <v>70</v>
      </c>
      <c r="D225" s="55">
        <v>1</v>
      </c>
      <c r="E225" s="14">
        <v>4.66</v>
      </c>
      <c r="F225" s="20">
        <f t="shared" si="4"/>
        <v>4.66</v>
      </c>
      <c r="G225" s="21"/>
    </row>
    <row r="226" spans="1:7" ht="28.8" x14ac:dyDescent="0.3">
      <c r="A226" s="17" t="s">
        <v>57</v>
      </c>
      <c r="B226" s="13" t="s">
        <v>937</v>
      </c>
      <c r="C226" s="22" t="s">
        <v>85</v>
      </c>
      <c r="D226" s="55">
        <v>0.1</v>
      </c>
      <c r="E226" s="12">
        <v>34.770000000000003</v>
      </c>
      <c r="F226" s="20">
        <f t="shared" si="4"/>
        <v>3.4770000000000003</v>
      </c>
      <c r="G226" s="21"/>
    </row>
    <row r="227" spans="1:7" x14ac:dyDescent="0.3">
      <c r="A227" s="17" t="s">
        <v>58</v>
      </c>
      <c r="B227" s="13" t="s">
        <v>63</v>
      </c>
      <c r="C227" s="70" t="s">
        <v>45</v>
      </c>
      <c r="D227" s="55">
        <v>1</v>
      </c>
      <c r="E227" s="11">
        <v>6.76</v>
      </c>
      <c r="F227" s="20">
        <f t="shared" si="4"/>
        <v>6.76</v>
      </c>
      <c r="G227" s="21"/>
    </row>
    <row r="228" spans="1:7" ht="15" thickBot="1" x14ac:dyDescent="0.35">
      <c r="A228" s="17" t="s">
        <v>59</v>
      </c>
      <c r="B228" s="13" t="s">
        <v>64</v>
      </c>
      <c r="C228" s="71" t="s">
        <v>45</v>
      </c>
      <c r="D228" s="55">
        <v>1</v>
      </c>
      <c r="E228" s="72">
        <v>8.8699999999999992</v>
      </c>
      <c r="F228" s="56">
        <f t="shared" si="4"/>
        <v>8.8699999999999992</v>
      </c>
      <c r="G228" s="21"/>
    </row>
    <row r="229" spans="1:7" ht="15.6" thickTop="1" thickBot="1" x14ac:dyDescent="0.35">
      <c r="A229" s="49">
        <v>2</v>
      </c>
      <c r="B229" s="98" t="s">
        <v>23</v>
      </c>
      <c r="C229" s="99"/>
      <c r="D229" s="99"/>
      <c r="E229" s="100"/>
      <c r="F229" s="50">
        <f>SUM(F220:F228)</f>
        <v>28.669999999999995</v>
      </c>
      <c r="G229" s="51">
        <f>SUM(F229/F240)</f>
        <v>0.53132107137456308</v>
      </c>
    </row>
    <row r="230" spans="1:7" ht="15" thickTop="1" x14ac:dyDescent="0.3">
      <c r="A230" s="41"/>
      <c r="B230" s="52" t="s">
        <v>47</v>
      </c>
      <c r="C230" s="13"/>
      <c r="D230" s="13"/>
      <c r="E230" s="13"/>
      <c r="F230" s="73"/>
      <c r="G230" s="54"/>
    </row>
    <row r="231" spans="1:7" x14ac:dyDescent="0.3">
      <c r="A231" s="17" t="s">
        <v>48</v>
      </c>
      <c r="B231" s="13" t="s">
        <v>76</v>
      </c>
      <c r="C231" s="13" t="s">
        <v>21</v>
      </c>
      <c r="D231" s="13">
        <v>0.37</v>
      </c>
      <c r="E231" s="14">
        <v>1.7</v>
      </c>
      <c r="F231" s="20">
        <f>D231*E231</f>
        <v>0.629</v>
      </c>
      <c r="G231" s="21"/>
    </row>
    <row r="232" spans="1:7" x14ac:dyDescent="0.3">
      <c r="A232" s="17" t="s">
        <v>65</v>
      </c>
      <c r="B232" s="13" t="s">
        <v>77</v>
      </c>
      <c r="C232" s="13" t="s">
        <v>21</v>
      </c>
      <c r="D232" s="13">
        <v>0.37</v>
      </c>
      <c r="E232" s="14">
        <v>1.7</v>
      </c>
      <c r="F232" s="20">
        <f>D232*E232</f>
        <v>0.629</v>
      </c>
      <c r="G232" s="21"/>
    </row>
    <row r="233" spans="1:7" x14ac:dyDescent="0.3">
      <c r="A233" s="17" t="s">
        <v>66</v>
      </c>
      <c r="B233" s="13" t="s">
        <v>78</v>
      </c>
      <c r="C233" s="13" t="s">
        <v>21</v>
      </c>
      <c r="D233" s="13">
        <v>0.37</v>
      </c>
      <c r="E233" s="14">
        <v>1.7</v>
      </c>
      <c r="F233" s="20">
        <f>D233*E233</f>
        <v>0.629</v>
      </c>
      <c r="G233" s="21"/>
    </row>
    <row r="234" spans="1:7" ht="15" thickBot="1" x14ac:dyDescent="0.35">
      <c r="A234" s="17" t="s">
        <v>67</v>
      </c>
      <c r="B234" s="13" t="s">
        <v>79</v>
      </c>
      <c r="C234" s="13" t="s">
        <v>21</v>
      </c>
      <c r="D234" s="13">
        <v>0.37</v>
      </c>
      <c r="E234" s="74">
        <v>1.82</v>
      </c>
      <c r="F234" s="75">
        <f>D234*E234</f>
        <v>0.6734</v>
      </c>
      <c r="G234" s="21"/>
    </row>
    <row r="235" spans="1:7" ht="15.6" thickTop="1" thickBot="1" x14ac:dyDescent="0.35">
      <c r="A235" s="49">
        <v>3</v>
      </c>
      <c r="B235" s="98" t="s">
        <v>49</v>
      </c>
      <c r="C235" s="99"/>
      <c r="D235" s="99"/>
      <c r="E235" s="100"/>
      <c r="F235" s="50">
        <f>SUM(F231:F234)</f>
        <v>2.5604</v>
      </c>
      <c r="G235" s="51">
        <f>SUM(F235/F240)</f>
        <v>4.7450103632627534E-2</v>
      </c>
    </row>
    <row r="236" spans="1:7" ht="15.6" thickTop="1" thickBot="1" x14ac:dyDescent="0.35">
      <c r="A236" s="57" t="s">
        <v>14</v>
      </c>
      <c r="B236" s="98" t="s">
        <v>24</v>
      </c>
      <c r="C236" s="99"/>
      <c r="D236" s="99"/>
      <c r="E236" s="100"/>
      <c r="F236" s="58">
        <f>SUM(F218,F229,F235)</f>
        <v>42.655999999999992</v>
      </c>
      <c r="G236" s="6"/>
    </row>
    <row r="237" spans="1:7" ht="15.6" thickTop="1" thickBot="1" x14ac:dyDescent="0.35">
      <c r="A237" s="59">
        <v>4</v>
      </c>
      <c r="B237" s="95" t="s">
        <v>15</v>
      </c>
      <c r="C237" s="96"/>
      <c r="D237" s="96"/>
      <c r="E237" s="97"/>
      <c r="F237" s="58">
        <f>SUM(F236)*15%</f>
        <v>6.3983999999999988</v>
      </c>
      <c r="G237" s="51">
        <f>SUM(F237/F240)</f>
        <v>0.11857707509881424</v>
      </c>
    </row>
    <row r="238" spans="1:7" ht="15.6" thickTop="1" thickBot="1" x14ac:dyDescent="0.35">
      <c r="A238" s="57" t="s">
        <v>16</v>
      </c>
      <c r="B238" s="98" t="s">
        <v>25</v>
      </c>
      <c r="C238" s="99"/>
      <c r="D238" s="99"/>
      <c r="E238" s="100"/>
      <c r="F238" s="60">
        <f>SUM(F236:F237)</f>
        <v>49.054399999999987</v>
      </c>
    </row>
    <row r="239" spans="1:7" ht="15.6" thickTop="1" thickBot="1" x14ac:dyDescent="0.35">
      <c r="A239" s="59">
        <v>5</v>
      </c>
      <c r="B239" s="95" t="s">
        <v>17</v>
      </c>
      <c r="C239" s="96"/>
      <c r="D239" s="96"/>
      <c r="E239" s="97"/>
      <c r="F239" s="58">
        <f>SUM(F238)*10%</f>
        <v>4.9054399999999987</v>
      </c>
      <c r="G239" s="51">
        <f>SUM(F239/F240)</f>
        <v>9.0909090909090912E-2</v>
      </c>
    </row>
    <row r="240" spans="1:7" ht="15.6" thickTop="1" thickBot="1" x14ac:dyDescent="0.35">
      <c r="A240" s="57" t="s">
        <v>18</v>
      </c>
      <c r="B240" s="98" t="s">
        <v>19</v>
      </c>
      <c r="C240" s="99"/>
      <c r="D240" s="99"/>
      <c r="E240" s="100"/>
      <c r="F240" s="60">
        <f>SUM(F238,F239)</f>
        <v>53.959839999999986</v>
      </c>
      <c r="G240" s="62">
        <f>SUM(G218,G229,G235,G237,G239)</f>
        <v>1.0000000000000002</v>
      </c>
    </row>
    <row r="241" spans="1:7" ht="15.6" thickTop="1" thickBot="1" x14ac:dyDescent="0.35"/>
    <row r="242" spans="1:7" ht="44.4" thickTop="1" thickBot="1" x14ac:dyDescent="0.35">
      <c r="A242" s="37" t="s">
        <v>2</v>
      </c>
      <c r="B242" s="29" t="s">
        <v>1</v>
      </c>
      <c r="C242" s="38" t="s">
        <v>0</v>
      </c>
      <c r="D242" s="39" t="s">
        <v>20</v>
      </c>
      <c r="E242" s="40"/>
      <c r="F242" s="41"/>
      <c r="G242" s="41"/>
    </row>
    <row r="243" spans="1:7" ht="72.599999999999994" thickTop="1" x14ac:dyDescent="0.3">
      <c r="A243" s="63" t="s">
        <v>80</v>
      </c>
      <c r="B243" s="10" t="s">
        <v>972</v>
      </c>
      <c r="C243" s="8"/>
      <c r="D243" s="8"/>
      <c r="E243" s="40"/>
      <c r="F243" s="41"/>
      <c r="G243" s="41"/>
    </row>
    <row r="244" spans="1:7" ht="132.6" customHeight="1" thickBot="1" x14ac:dyDescent="0.35">
      <c r="A244" s="66" t="s">
        <v>88</v>
      </c>
      <c r="B244" s="9" t="s">
        <v>89</v>
      </c>
      <c r="C244" s="33" t="s">
        <v>83</v>
      </c>
      <c r="D244" s="33">
        <v>1</v>
      </c>
      <c r="E244" s="41"/>
      <c r="F244" s="41"/>
      <c r="G244" s="41"/>
    </row>
    <row r="245" spans="1:7" ht="30" thickTop="1" thickBot="1" x14ac:dyDescent="0.35">
      <c r="A245" s="37" t="s">
        <v>3</v>
      </c>
      <c r="B245" s="29" t="s">
        <v>4</v>
      </c>
      <c r="C245" s="29" t="s">
        <v>0</v>
      </c>
      <c r="D245" s="29" t="s">
        <v>5</v>
      </c>
      <c r="E245" s="29" t="s">
        <v>6</v>
      </c>
      <c r="F245" s="29" t="s">
        <v>7</v>
      </c>
      <c r="G245" s="39" t="s">
        <v>8</v>
      </c>
    </row>
    <row r="246" spans="1:7" ht="15" thickTop="1" x14ac:dyDescent="0.3">
      <c r="A246" s="41"/>
      <c r="B246" s="46" t="s">
        <v>9</v>
      </c>
      <c r="C246" s="47"/>
      <c r="D246" s="47"/>
      <c r="E246" s="47"/>
      <c r="F246" s="47"/>
      <c r="G246" s="21"/>
    </row>
    <row r="247" spans="1:7" ht="15" thickBot="1" x14ac:dyDescent="0.35">
      <c r="A247" s="17" t="s">
        <v>10</v>
      </c>
      <c r="B247" s="13" t="s">
        <v>43</v>
      </c>
      <c r="C247" s="13" t="s">
        <v>21</v>
      </c>
      <c r="D247" s="13">
        <v>0.28399999999999997</v>
      </c>
      <c r="E247" s="48">
        <v>30.88</v>
      </c>
      <c r="F247" s="20">
        <f>PRODUCT(D247:E247)</f>
        <v>8.769919999999999</v>
      </c>
      <c r="G247" s="21"/>
    </row>
    <row r="248" spans="1:7" ht="15.6" thickTop="1" thickBot="1" x14ac:dyDescent="0.35">
      <c r="A248" s="49">
        <v>1</v>
      </c>
      <c r="B248" s="98" t="s">
        <v>13</v>
      </c>
      <c r="C248" s="99"/>
      <c r="D248" s="99"/>
      <c r="E248" s="100"/>
      <c r="F248" s="50">
        <f>SUM(F247)</f>
        <v>8.769919999999999</v>
      </c>
      <c r="G248" s="51">
        <f>SUM(F248/F270)</f>
        <v>0.17593472645752214</v>
      </c>
    </row>
    <row r="249" spans="1:7" ht="15" thickTop="1" x14ac:dyDescent="0.3">
      <c r="A249" s="41"/>
      <c r="B249" s="52" t="s">
        <v>22</v>
      </c>
      <c r="C249" s="13"/>
      <c r="D249" s="13"/>
      <c r="E249" s="13"/>
      <c r="F249" s="53"/>
      <c r="G249" s="54"/>
    </row>
    <row r="250" spans="1:7" x14ac:dyDescent="0.3">
      <c r="A250" s="17" t="s">
        <v>11</v>
      </c>
      <c r="B250" s="13" t="s">
        <v>60</v>
      </c>
      <c r="C250" s="18" t="s">
        <v>84</v>
      </c>
      <c r="D250" s="67">
        <v>0.1</v>
      </c>
      <c r="E250" s="68">
        <v>1.1399999999999999</v>
      </c>
      <c r="F250" s="20">
        <f t="shared" ref="F250:F258" si="5">D250*E250</f>
        <v>0.11399999999999999</v>
      </c>
      <c r="G250" s="21"/>
    </row>
    <row r="251" spans="1:7" x14ac:dyDescent="0.3">
      <c r="A251" s="17" t="s">
        <v>12</v>
      </c>
      <c r="B251" s="13" t="s">
        <v>61</v>
      </c>
      <c r="C251" s="22" t="s">
        <v>84</v>
      </c>
      <c r="D251" s="55">
        <v>0.1</v>
      </c>
      <c r="E251" s="68">
        <v>4.4400000000000004</v>
      </c>
      <c r="F251" s="20">
        <f t="shared" si="5"/>
        <v>0.44400000000000006</v>
      </c>
      <c r="G251" s="21"/>
    </row>
    <row r="252" spans="1:7" x14ac:dyDescent="0.3">
      <c r="A252" s="17" t="s">
        <v>53</v>
      </c>
      <c r="B252" s="41" t="s">
        <v>899</v>
      </c>
      <c r="C252" s="18" t="s">
        <v>68</v>
      </c>
      <c r="D252" s="55">
        <v>2</v>
      </c>
      <c r="E252" s="11">
        <v>1.1499999999999999</v>
      </c>
      <c r="F252" s="20">
        <f t="shared" si="5"/>
        <v>2.2999999999999998</v>
      </c>
      <c r="G252" s="21"/>
    </row>
    <row r="253" spans="1:7" x14ac:dyDescent="0.3">
      <c r="A253" s="17" t="s">
        <v>54</v>
      </c>
      <c r="B253" s="13" t="s">
        <v>903</v>
      </c>
      <c r="C253" s="18" t="s">
        <v>68</v>
      </c>
      <c r="D253" s="55">
        <v>1</v>
      </c>
      <c r="E253" s="11">
        <v>1.17</v>
      </c>
      <c r="F253" s="20">
        <f t="shared" si="5"/>
        <v>1.17</v>
      </c>
      <c r="G253" s="21"/>
    </row>
    <row r="254" spans="1:7" x14ac:dyDescent="0.3">
      <c r="A254" s="17" t="s">
        <v>55</v>
      </c>
      <c r="B254" s="13" t="s">
        <v>62</v>
      </c>
      <c r="C254" s="22" t="s">
        <v>85</v>
      </c>
      <c r="D254" s="55">
        <v>0.1</v>
      </c>
      <c r="E254" s="69">
        <v>8.75</v>
      </c>
      <c r="F254" s="20">
        <f t="shared" si="5"/>
        <v>0.875</v>
      </c>
      <c r="G254" s="21"/>
    </row>
    <row r="255" spans="1:7" ht="28.8" x14ac:dyDescent="0.3">
      <c r="A255" s="17" t="s">
        <v>56</v>
      </c>
      <c r="B255" s="13" t="s">
        <v>69</v>
      </c>
      <c r="C255" s="22" t="s">
        <v>70</v>
      </c>
      <c r="D255" s="55">
        <v>1</v>
      </c>
      <c r="E255" s="14">
        <v>4.66</v>
      </c>
      <c r="F255" s="20">
        <f t="shared" si="5"/>
        <v>4.66</v>
      </c>
      <c r="G255" s="21"/>
    </row>
    <row r="256" spans="1:7" ht="28.8" x14ac:dyDescent="0.3">
      <c r="A256" s="17" t="s">
        <v>57</v>
      </c>
      <c r="B256" s="13" t="s">
        <v>937</v>
      </c>
      <c r="C256" s="22" t="s">
        <v>85</v>
      </c>
      <c r="D256" s="55">
        <v>0.1</v>
      </c>
      <c r="E256" s="12">
        <v>34.770000000000003</v>
      </c>
      <c r="F256" s="20">
        <f t="shared" si="5"/>
        <v>3.4770000000000003</v>
      </c>
      <c r="G256" s="21"/>
    </row>
    <row r="257" spans="1:7" x14ac:dyDescent="0.3">
      <c r="A257" s="17" t="s">
        <v>58</v>
      </c>
      <c r="B257" s="13" t="s">
        <v>63</v>
      </c>
      <c r="C257" s="70" t="s">
        <v>45</v>
      </c>
      <c r="D257" s="55">
        <v>1</v>
      </c>
      <c r="E257" s="11">
        <v>6.76</v>
      </c>
      <c r="F257" s="20">
        <f t="shared" si="5"/>
        <v>6.76</v>
      </c>
      <c r="G257" s="21"/>
    </row>
    <row r="258" spans="1:7" ht="15" thickBot="1" x14ac:dyDescent="0.35">
      <c r="A258" s="17" t="s">
        <v>59</v>
      </c>
      <c r="B258" s="13" t="s">
        <v>64</v>
      </c>
      <c r="C258" s="71" t="s">
        <v>45</v>
      </c>
      <c r="D258" s="55">
        <v>1</v>
      </c>
      <c r="E258" s="72">
        <v>8.8699999999999992</v>
      </c>
      <c r="F258" s="56">
        <f t="shared" si="5"/>
        <v>8.8699999999999992</v>
      </c>
      <c r="G258" s="21"/>
    </row>
    <row r="259" spans="1:7" ht="15.6" thickTop="1" thickBot="1" x14ac:dyDescent="0.35">
      <c r="A259" s="49">
        <v>2</v>
      </c>
      <c r="B259" s="98" t="s">
        <v>23</v>
      </c>
      <c r="C259" s="99"/>
      <c r="D259" s="99"/>
      <c r="E259" s="100"/>
      <c r="F259" s="50">
        <f>SUM(F250:F258)</f>
        <v>28.669999999999995</v>
      </c>
      <c r="G259" s="51">
        <f>SUM(F259/F270)</f>
        <v>0.57515332038800349</v>
      </c>
    </row>
    <row r="260" spans="1:7" ht="15" thickTop="1" x14ac:dyDescent="0.3">
      <c r="A260" s="41"/>
      <c r="B260" s="52" t="s">
        <v>47</v>
      </c>
      <c r="C260" s="13"/>
      <c r="D260" s="13"/>
      <c r="E260" s="13"/>
      <c r="F260" s="73"/>
      <c r="G260" s="54"/>
    </row>
    <row r="261" spans="1:7" x14ac:dyDescent="0.3">
      <c r="A261" s="17" t="s">
        <v>48</v>
      </c>
      <c r="B261" s="13" t="s">
        <v>76</v>
      </c>
      <c r="C261" s="13" t="s">
        <v>21</v>
      </c>
      <c r="D261" s="13">
        <v>0.28399999999999997</v>
      </c>
      <c r="E261" s="14">
        <v>1.7</v>
      </c>
      <c r="F261" s="20">
        <f>D261*E261</f>
        <v>0.48279999999999995</v>
      </c>
      <c r="G261" s="21"/>
    </row>
    <row r="262" spans="1:7" x14ac:dyDescent="0.3">
      <c r="A262" s="17" t="s">
        <v>65</v>
      </c>
      <c r="B262" s="13" t="s">
        <v>77</v>
      </c>
      <c r="C262" s="13" t="s">
        <v>21</v>
      </c>
      <c r="D262" s="13">
        <v>0.28399999999999997</v>
      </c>
      <c r="E262" s="14">
        <v>1.7</v>
      </c>
      <c r="F262" s="20">
        <f>D262*E262</f>
        <v>0.48279999999999995</v>
      </c>
      <c r="G262" s="21"/>
    </row>
    <row r="263" spans="1:7" x14ac:dyDescent="0.3">
      <c r="A263" s="17" t="s">
        <v>66</v>
      </c>
      <c r="B263" s="13" t="s">
        <v>78</v>
      </c>
      <c r="C263" s="13" t="s">
        <v>21</v>
      </c>
      <c r="D263" s="13">
        <v>0.28399999999999997</v>
      </c>
      <c r="E263" s="14">
        <v>1.7</v>
      </c>
      <c r="F263" s="20">
        <f>D263*E263</f>
        <v>0.48279999999999995</v>
      </c>
      <c r="G263" s="21"/>
    </row>
    <row r="264" spans="1:7" ht="15" thickBot="1" x14ac:dyDescent="0.35">
      <c r="A264" s="17" t="s">
        <v>67</v>
      </c>
      <c r="B264" s="13" t="s">
        <v>79</v>
      </c>
      <c r="C264" s="13" t="s">
        <v>21</v>
      </c>
      <c r="D264" s="13">
        <v>0.28399999999999997</v>
      </c>
      <c r="E264" s="74">
        <v>1.82</v>
      </c>
      <c r="F264" s="75">
        <f>D264*E264</f>
        <v>0.51688000000000001</v>
      </c>
      <c r="G264" s="21"/>
    </row>
    <row r="265" spans="1:7" ht="15.6" thickTop="1" thickBot="1" x14ac:dyDescent="0.35">
      <c r="A265" s="49">
        <v>3</v>
      </c>
      <c r="B265" s="98" t="s">
        <v>49</v>
      </c>
      <c r="C265" s="99"/>
      <c r="D265" s="99"/>
      <c r="E265" s="100"/>
      <c r="F265" s="50">
        <f>SUM(F261:F264)</f>
        <v>1.9652799999999999</v>
      </c>
      <c r="G265" s="51">
        <f>SUM(F265/F270)</f>
        <v>3.9425787146569087E-2</v>
      </c>
    </row>
    <row r="266" spans="1:7" ht="15.6" thickTop="1" thickBot="1" x14ac:dyDescent="0.35">
      <c r="A266" s="57" t="s">
        <v>14</v>
      </c>
      <c r="B266" s="98" t="s">
        <v>24</v>
      </c>
      <c r="C266" s="99"/>
      <c r="D266" s="99"/>
      <c r="E266" s="100"/>
      <c r="F266" s="58">
        <f>SUM(F248,F259,F265)</f>
        <v>39.405199999999994</v>
      </c>
      <c r="G266" s="6"/>
    </row>
    <row r="267" spans="1:7" ht="15.6" thickTop="1" thickBot="1" x14ac:dyDescent="0.35">
      <c r="A267" s="59">
        <v>4</v>
      </c>
      <c r="B267" s="95" t="s">
        <v>15</v>
      </c>
      <c r="C267" s="96"/>
      <c r="D267" s="96"/>
      <c r="E267" s="97"/>
      <c r="F267" s="58">
        <f>SUM(F266)*15%</f>
        <v>5.910779999999999</v>
      </c>
      <c r="G267" s="51">
        <f>SUM(F267/F270)</f>
        <v>0.11857707509881421</v>
      </c>
    </row>
    <row r="268" spans="1:7" ht="15.6" thickTop="1" thickBot="1" x14ac:dyDescent="0.35">
      <c r="A268" s="57" t="s">
        <v>16</v>
      </c>
      <c r="B268" s="98" t="s">
        <v>25</v>
      </c>
      <c r="C268" s="99"/>
      <c r="D268" s="99"/>
      <c r="E268" s="100"/>
      <c r="F268" s="60">
        <f>SUM(F266:F267)</f>
        <v>45.315979999999996</v>
      </c>
    </row>
    <row r="269" spans="1:7" ht="15.6" thickTop="1" thickBot="1" x14ac:dyDescent="0.35">
      <c r="A269" s="59">
        <v>5</v>
      </c>
      <c r="B269" s="95" t="s">
        <v>17</v>
      </c>
      <c r="C269" s="96"/>
      <c r="D269" s="96"/>
      <c r="E269" s="97"/>
      <c r="F269" s="58">
        <f>SUM(F268)*10%</f>
        <v>4.5315979999999998</v>
      </c>
      <c r="G269" s="51">
        <f>SUM(F269/F270)</f>
        <v>9.0909090909090912E-2</v>
      </c>
    </row>
    <row r="270" spans="1:7" ht="15.6" thickTop="1" thickBot="1" x14ac:dyDescent="0.35">
      <c r="A270" s="57" t="s">
        <v>18</v>
      </c>
      <c r="B270" s="98" t="s">
        <v>19</v>
      </c>
      <c r="C270" s="99"/>
      <c r="D270" s="99"/>
      <c r="E270" s="100"/>
      <c r="F270" s="60">
        <f>SUM(F268,F269)</f>
        <v>49.847577999999999</v>
      </c>
      <c r="G270" s="62">
        <f>SUM(G248,G259,G265,G267,G269)</f>
        <v>0.99999999999999989</v>
      </c>
    </row>
    <row r="271" spans="1:7" ht="15.6" thickTop="1" thickBot="1" x14ac:dyDescent="0.35"/>
    <row r="272" spans="1:7" ht="44.4" thickTop="1" thickBot="1" x14ac:dyDescent="0.35">
      <c r="A272" s="37" t="s">
        <v>2</v>
      </c>
      <c r="B272" s="29" t="s">
        <v>1</v>
      </c>
      <c r="C272" s="38" t="s">
        <v>0</v>
      </c>
      <c r="D272" s="39" t="s">
        <v>20</v>
      </c>
      <c r="E272" s="40"/>
      <c r="F272" s="41"/>
      <c r="G272" s="41"/>
    </row>
    <row r="273" spans="1:7" ht="72.599999999999994" thickTop="1" x14ac:dyDescent="0.3">
      <c r="A273" s="63" t="s">
        <v>80</v>
      </c>
      <c r="B273" s="10" t="s">
        <v>972</v>
      </c>
      <c r="C273" s="8"/>
      <c r="D273" s="8"/>
      <c r="E273" s="40"/>
      <c r="F273" s="41"/>
      <c r="G273" s="41"/>
    </row>
    <row r="274" spans="1:7" ht="162" customHeight="1" thickBot="1" x14ac:dyDescent="0.35">
      <c r="A274" s="66" t="s">
        <v>90</v>
      </c>
      <c r="B274" s="9" t="s">
        <v>91</v>
      </c>
      <c r="C274" s="33" t="s">
        <v>83</v>
      </c>
      <c r="D274" s="33">
        <v>1</v>
      </c>
      <c r="E274" s="41"/>
      <c r="F274" s="41"/>
      <c r="G274" s="41"/>
    </row>
    <row r="275" spans="1:7" ht="30" thickTop="1" thickBot="1" x14ac:dyDescent="0.35">
      <c r="A275" s="37" t="s">
        <v>3</v>
      </c>
      <c r="B275" s="29" t="s">
        <v>4</v>
      </c>
      <c r="C275" s="29" t="s">
        <v>0</v>
      </c>
      <c r="D275" s="29" t="s">
        <v>5</v>
      </c>
      <c r="E275" s="29" t="s">
        <v>6</v>
      </c>
      <c r="F275" s="29" t="s">
        <v>7</v>
      </c>
      <c r="G275" s="39" t="s">
        <v>8</v>
      </c>
    </row>
    <row r="276" spans="1:7" ht="15" thickTop="1" x14ac:dyDescent="0.3">
      <c r="A276" s="41"/>
      <c r="B276" s="46" t="s">
        <v>9</v>
      </c>
      <c r="C276" s="47"/>
      <c r="D276" s="47"/>
      <c r="E276" s="47"/>
      <c r="F276" s="47"/>
      <c r="G276" s="21"/>
    </row>
    <row r="277" spans="1:7" ht="15" thickBot="1" x14ac:dyDescent="0.35">
      <c r="A277" s="17" t="s">
        <v>10</v>
      </c>
      <c r="B277" s="13" t="s">
        <v>43</v>
      </c>
      <c r="C277" s="13" t="s">
        <v>21</v>
      </c>
      <c r="D277" s="13">
        <v>0.34</v>
      </c>
      <c r="E277" s="48">
        <v>30.88</v>
      </c>
      <c r="F277" s="20">
        <f>PRODUCT(D277:E277)</f>
        <v>10.4992</v>
      </c>
      <c r="G277" s="21"/>
    </row>
    <row r="278" spans="1:7" ht="15.6" thickTop="1" thickBot="1" x14ac:dyDescent="0.35">
      <c r="A278" s="49">
        <v>1</v>
      </c>
      <c r="B278" s="98" t="s">
        <v>13</v>
      </c>
      <c r="C278" s="99"/>
      <c r="D278" s="99"/>
      <c r="E278" s="100"/>
      <c r="F278" s="50">
        <f>SUM(F277)</f>
        <v>10.4992</v>
      </c>
      <c r="G278" s="51">
        <f>SUM(F278/F300)</f>
        <v>0.19988832054934258</v>
      </c>
    </row>
    <row r="279" spans="1:7" ht="15" thickTop="1" x14ac:dyDescent="0.3">
      <c r="A279" s="41"/>
      <c r="B279" s="52" t="s">
        <v>22</v>
      </c>
      <c r="C279" s="13"/>
      <c r="D279" s="13"/>
      <c r="E279" s="13"/>
      <c r="F279" s="53"/>
      <c r="G279" s="54"/>
    </row>
    <row r="280" spans="1:7" x14ac:dyDescent="0.3">
      <c r="A280" s="17" t="s">
        <v>11</v>
      </c>
      <c r="B280" s="13" t="s">
        <v>60</v>
      </c>
      <c r="C280" s="18" t="s">
        <v>84</v>
      </c>
      <c r="D280" s="67">
        <v>0.1</v>
      </c>
      <c r="E280" s="68">
        <v>1.1399999999999999</v>
      </c>
      <c r="F280" s="20">
        <f t="shared" ref="F280:F288" si="6">D280*E280</f>
        <v>0.11399999999999999</v>
      </c>
      <c r="G280" s="21"/>
    </row>
    <row r="281" spans="1:7" x14ac:dyDescent="0.3">
      <c r="A281" s="17" t="s">
        <v>12</v>
      </c>
      <c r="B281" s="13" t="s">
        <v>61</v>
      </c>
      <c r="C281" s="22" t="s">
        <v>84</v>
      </c>
      <c r="D281" s="55">
        <v>0.1</v>
      </c>
      <c r="E281" s="68">
        <v>4.4400000000000004</v>
      </c>
      <c r="F281" s="20">
        <f t="shared" si="6"/>
        <v>0.44400000000000006</v>
      </c>
      <c r="G281" s="21"/>
    </row>
    <row r="282" spans="1:7" x14ac:dyDescent="0.3">
      <c r="A282" s="17" t="s">
        <v>53</v>
      </c>
      <c r="B282" s="41" t="s">
        <v>899</v>
      </c>
      <c r="C282" s="18" t="s">
        <v>68</v>
      </c>
      <c r="D282" s="55">
        <v>2</v>
      </c>
      <c r="E282" s="11">
        <v>1.1499999999999999</v>
      </c>
      <c r="F282" s="20">
        <f t="shared" si="6"/>
        <v>2.2999999999999998</v>
      </c>
      <c r="G282" s="21"/>
    </row>
    <row r="283" spans="1:7" x14ac:dyDescent="0.3">
      <c r="A283" s="17" t="s">
        <v>54</v>
      </c>
      <c r="B283" s="13" t="s">
        <v>903</v>
      </c>
      <c r="C283" s="18" t="s">
        <v>68</v>
      </c>
      <c r="D283" s="55">
        <v>1</v>
      </c>
      <c r="E283" s="11">
        <v>1.17</v>
      </c>
      <c r="F283" s="20">
        <f t="shared" si="6"/>
        <v>1.17</v>
      </c>
      <c r="G283" s="21"/>
    </row>
    <row r="284" spans="1:7" x14ac:dyDescent="0.3">
      <c r="A284" s="17" t="s">
        <v>55</v>
      </c>
      <c r="B284" s="13" t="s">
        <v>62</v>
      </c>
      <c r="C284" s="22" t="s">
        <v>85</v>
      </c>
      <c r="D284" s="55">
        <v>0.1</v>
      </c>
      <c r="E284" s="69">
        <v>8.75</v>
      </c>
      <c r="F284" s="20">
        <f t="shared" si="6"/>
        <v>0.875</v>
      </c>
      <c r="G284" s="21"/>
    </row>
    <row r="285" spans="1:7" ht="28.8" x14ac:dyDescent="0.3">
      <c r="A285" s="17" t="s">
        <v>56</v>
      </c>
      <c r="B285" s="13" t="s">
        <v>69</v>
      </c>
      <c r="C285" s="22" t="s">
        <v>70</v>
      </c>
      <c r="D285" s="55">
        <v>1</v>
      </c>
      <c r="E285" s="14">
        <v>4.66</v>
      </c>
      <c r="F285" s="20">
        <f t="shared" si="6"/>
        <v>4.66</v>
      </c>
      <c r="G285" s="21"/>
    </row>
    <row r="286" spans="1:7" ht="28.8" x14ac:dyDescent="0.3">
      <c r="A286" s="17" t="s">
        <v>57</v>
      </c>
      <c r="B286" s="13" t="s">
        <v>937</v>
      </c>
      <c r="C286" s="22" t="s">
        <v>85</v>
      </c>
      <c r="D286" s="55">
        <v>0.1</v>
      </c>
      <c r="E286" s="12">
        <v>34.770000000000003</v>
      </c>
      <c r="F286" s="20">
        <f t="shared" si="6"/>
        <v>3.4770000000000003</v>
      </c>
      <c r="G286" s="21"/>
    </row>
    <row r="287" spans="1:7" x14ac:dyDescent="0.3">
      <c r="A287" s="17" t="s">
        <v>58</v>
      </c>
      <c r="B287" s="13" t="s">
        <v>63</v>
      </c>
      <c r="C287" s="70" t="s">
        <v>45</v>
      </c>
      <c r="D287" s="55">
        <v>1</v>
      </c>
      <c r="E287" s="11">
        <v>6.76</v>
      </c>
      <c r="F287" s="20">
        <f t="shared" si="6"/>
        <v>6.76</v>
      </c>
      <c r="G287" s="21"/>
    </row>
    <row r="288" spans="1:7" ht="15" thickBot="1" x14ac:dyDescent="0.35">
      <c r="A288" s="17" t="s">
        <v>59</v>
      </c>
      <c r="B288" s="13" t="s">
        <v>64</v>
      </c>
      <c r="C288" s="71" t="s">
        <v>45</v>
      </c>
      <c r="D288" s="55">
        <v>1</v>
      </c>
      <c r="E288" s="72">
        <v>8.8699999999999992</v>
      </c>
      <c r="F288" s="56">
        <f t="shared" si="6"/>
        <v>8.8699999999999992</v>
      </c>
      <c r="G288" s="21"/>
    </row>
    <row r="289" spans="1:7" ht="15.6" thickTop="1" thickBot="1" x14ac:dyDescent="0.35">
      <c r="A289" s="49">
        <v>2</v>
      </c>
      <c r="B289" s="98" t="s">
        <v>23</v>
      </c>
      <c r="C289" s="99"/>
      <c r="D289" s="99"/>
      <c r="E289" s="100"/>
      <c r="F289" s="50">
        <f>SUM(F280:F288)</f>
        <v>28.669999999999995</v>
      </c>
      <c r="G289" s="51">
        <f>SUM(F289/F300)</f>
        <v>0.54583188720565856</v>
      </c>
    </row>
    <row r="290" spans="1:7" ht="15" thickTop="1" x14ac:dyDescent="0.3">
      <c r="A290" s="41"/>
      <c r="B290" s="52" t="s">
        <v>47</v>
      </c>
      <c r="C290" s="13"/>
      <c r="D290" s="13"/>
      <c r="E290" s="13"/>
      <c r="F290" s="73"/>
      <c r="G290" s="54"/>
    </row>
    <row r="291" spans="1:7" x14ac:dyDescent="0.3">
      <c r="A291" s="17" t="s">
        <v>48</v>
      </c>
      <c r="B291" s="13" t="s">
        <v>76</v>
      </c>
      <c r="C291" s="13" t="s">
        <v>21</v>
      </c>
      <c r="D291" s="13">
        <v>0.34</v>
      </c>
      <c r="E291" s="14">
        <v>1.7</v>
      </c>
      <c r="F291" s="20">
        <f>D291*E291</f>
        <v>0.57800000000000007</v>
      </c>
      <c r="G291" s="21"/>
    </row>
    <row r="292" spans="1:7" x14ac:dyDescent="0.3">
      <c r="A292" s="17" t="s">
        <v>65</v>
      </c>
      <c r="B292" s="13" t="s">
        <v>77</v>
      </c>
      <c r="C292" s="13" t="s">
        <v>21</v>
      </c>
      <c r="D292" s="13">
        <v>0.34</v>
      </c>
      <c r="E292" s="14">
        <v>1.7</v>
      </c>
      <c r="F292" s="20">
        <f>D292*E292</f>
        <v>0.57800000000000007</v>
      </c>
      <c r="G292" s="21"/>
    </row>
    <row r="293" spans="1:7" x14ac:dyDescent="0.3">
      <c r="A293" s="17" t="s">
        <v>66</v>
      </c>
      <c r="B293" s="13" t="s">
        <v>78</v>
      </c>
      <c r="C293" s="13" t="s">
        <v>21</v>
      </c>
      <c r="D293" s="13">
        <v>0.34</v>
      </c>
      <c r="E293" s="14">
        <v>1.7</v>
      </c>
      <c r="F293" s="20">
        <f>D293*E293</f>
        <v>0.57800000000000007</v>
      </c>
      <c r="G293" s="21"/>
    </row>
    <row r="294" spans="1:7" ht="15" thickBot="1" x14ac:dyDescent="0.35">
      <c r="A294" s="17" t="s">
        <v>67</v>
      </c>
      <c r="B294" s="13" t="s">
        <v>79</v>
      </c>
      <c r="C294" s="13" t="s">
        <v>21</v>
      </c>
      <c r="D294" s="13">
        <v>0.34</v>
      </c>
      <c r="E294" s="74">
        <v>1.82</v>
      </c>
      <c r="F294" s="75">
        <f>D294*E294</f>
        <v>0.61880000000000002</v>
      </c>
      <c r="G294" s="21"/>
    </row>
    <row r="295" spans="1:7" ht="15.6" thickTop="1" thickBot="1" x14ac:dyDescent="0.35">
      <c r="A295" s="49">
        <v>3</v>
      </c>
      <c r="B295" s="98" t="s">
        <v>49</v>
      </c>
      <c r="C295" s="99"/>
      <c r="D295" s="99"/>
      <c r="E295" s="100"/>
      <c r="F295" s="50">
        <f>SUM(F291:F294)</f>
        <v>2.3528000000000002</v>
      </c>
      <c r="G295" s="51">
        <f>SUM(F295/F300)</f>
        <v>4.4793626237093612E-2</v>
      </c>
    </row>
    <row r="296" spans="1:7" ht="15.6" thickTop="1" thickBot="1" x14ac:dyDescent="0.35">
      <c r="A296" s="57" t="s">
        <v>14</v>
      </c>
      <c r="B296" s="98" t="s">
        <v>24</v>
      </c>
      <c r="C296" s="99"/>
      <c r="D296" s="99"/>
      <c r="E296" s="100"/>
      <c r="F296" s="58">
        <f>SUM(F278,F289,F295)</f>
        <v>41.521999999999998</v>
      </c>
      <c r="G296" s="6"/>
    </row>
    <row r="297" spans="1:7" ht="15.6" thickTop="1" thickBot="1" x14ac:dyDescent="0.35">
      <c r="A297" s="59">
        <v>4</v>
      </c>
      <c r="B297" s="95" t="s">
        <v>15</v>
      </c>
      <c r="C297" s="96"/>
      <c r="D297" s="96"/>
      <c r="E297" s="97"/>
      <c r="F297" s="58">
        <f>SUM(F296)*15%</f>
        <v>6.2282999999999999</v>
      </c>
      <c r="G297" s="51">
        <f>SUM(F297/F300)</f>
        <v>0.11857707509881424</v>
      </c>
    </row>
    <row r="298" spans="1:7" ht="15.6" thickTop="1" thickBot="1" x14ac:dyDescent="0.35">
      <c r="A298" s="57" t="s">
        <v>16</v>
      </c>
      <c r="B298" s="98" t="s">
        <v>25</v>
      </c>
      <c r="C298" s="99"/>
      <c r="D298" s="99"/>
      <c r="E298" s="100"/>
      <c r="F298" s="60">
        <f>SUM(F296:F297)</f>
        <v>47.750299999999996</v>
      </c>
    </row>
    <row r="299" spans="1:7" ht="15.6" thickTop="1" thickBot="1" x14ac:dyDescent="0.35">
      <c r="A299" s="59">
        <v>5</v>
      </c>
      <c r="B299" s="95" t="s">
        <v>17</v>
      </c>
      <c r="C299" s="96"/>
      <c r="D299" s="96"/>
      <c r="E299" s="97"/>
      <c r="F299" s="58">
        <f>SUM(F298)*10%</f>
        <v>4.7750300000000001</v>
      </c>
      <c r="G299" s="51">
        <f>SUM(F299/F300)</f>
        <v>9.0909090909090912E-2</v>
      </c>
    </row>
    <row r="300" spans="1:7" ht="15.6" thickTop="1" thickBot="1" x14ac:dyDescent="0.35">
      <c r="A300" s="57" t="s">
        <v>18</v>
      </c>
      <c r="B300" s="98" t="s">
        <v>19</v>
      </c>
      <c r="C300" s="99"/>
      <c r="D300" s="99"/>
      <c r="E300" s="100"/>
      <c r="F300" s="60">
        <f>SUM(F298,F299)</f>
        <v>52.525329999999997</v>
      </c>
      <c r="G300" s="62">
        <f>SUM(G278,G289,G295,G297,G299)</f>
        <v>0.99999999999999989</v>
      </c>
    </row>
    <row r="301" spans="1:7" ht="15.6" thickTop="1" thickBot="1" x14ac:dyDescent="0.35"/>
    <row r="302" spans="1:7" ht="44.4" thickTop="1" thickBot="1" x14ac:dyDescent="0.35">
      <c r="A302" s="37" t="s">
        <v>2</v>
      </c>
      <c r="B302" s="29" t="s">
        <v>1</v>
      </c>
      <c r="C302" s="38" t="s">
        <v>0</v>
      </c>
      <c r="D302" s="39" t="s">
        <v>20</v>
      </c>
      <c r="E302" s="40"/>
      <c r="F302" s="41"/>
      <c r="G302" s="41"/>
    </row>
    <row r="303" spans="1:7" ht="29.4" thickTop="1" x14ac:dyDescent="0.3">
      <c r="A303" s="63" t="s">
        <v>92</v>
      </c>
      <c r="B303" s="16" t="s">
        <v>93</v>
      </c>
      <c r="C303" s="8"/>
      <c r="D303" s="8"/>
      <c r="E303" s="40"/>
      <c r="F303" s="41"/>
      <c r="G303" s="41"/>
    </row>
    <row r="304" spans="1:7" ht="58.2" thickBot="1" x14ac:dyDescent="0.35">
      <c r="A304" s="66" t="s">
        <v>94</v>
      </c>
      <c r="B304" s="9" t="s">
        <v>95</v>
      </c>
      <c r="C304" s="33" t="s">
        <v>96</v>
      </c>
      <c r="D304" s="33">
        <v>1</v>
      </c>
      <c r="E304" s="41"/>
      <c r="F304" s="41"/>
      <c r="G304" s="41"/>
    </row>
    <row r="305" spans="1:7" ht="30" thickTop="1" thickBot="1" x14ac:dyDescent="0.35">
      <c r="A305" s="37" t="s">
        <v>3</v>
      </c>
      <c r="B305" s="29" t="s">
        <v>4</v>
      </c>
      <c r="C305" s="29" t="s">
        <v>0</v>
      </c>
      <c r="D305" s="29" t="s">
        <v>5</v>
      </c>
      <c r="E305" s="29" t="s">
        <v>6</v>
      </c>
      <c r="F305" s="29" t="s">
        <v>7</v>
      </c>
      <c r="G305" s="39" t="s">
        <v>8</v>
      </c>
    </row>
    <row r="306" spans="1:7" ht="15" thickTop="1" x14ac:dyDescent="0.3">
      <c r="A306" s="41"/>
      <c r="B306" s="46" t="s">
        <v>9</v>
      </c>
      <c r="C306" s="47"/>
      <c r="D306" s="47"/>
      <c r="E306" s="47"/>
      <c r="F306" s="47"/>
      <c r="G306" s="21"/>
    </row>
    <row r="307" spans="1:7" ht="15" thickBot="1" x14ac:dyDescent="0.35">
      <c r="A307" s="17" t="s">
        <v>10</v>
      </c>
      <c r="B307" s="13" t="s">
        <v>43</v>
      </c>
      <c r="C307" s="13" t="s">
        <v>21</v>
      </c>
      <c r="D307" s="13">
        <v>0.11700000000000001</v>
      </c>
      <c r="E307" s="48">
        <v>30.88</v>
      </c>
      <c r="F307" s="20">
        <f>PRODUCT(D307:E307)</f>
        <v>3.6129600000000002</v>
      </c>
      <c r="G307" s="21"/>
    </row>
    <row r="308" spans="1:7" ht="15.6" thickTop="1" thickBot="1" x14ac:dyDescent="0.35">
      <c r="A308" s="49">
        <v>1</v>
      </c>
      <c r="B308" s="98" t="s">
        <v>13</v>
      </c>
      <c r="C308" s="99"/>
      <c r="D308" s="99"/>
      <c r="E308" s="100"/>
      <c r="F308" s="50">
        <f>SUM(F307)</f>
        <v>3.6129600000000002</v>
      </c>
      <c r="G308" s="51">
        <f>SUM(F308/F331)</f>
        <v>8.0122729066249954E-2</v>
      </c>
    </row>
    <row r="309" spans="1:7" ht="15" thickTop="1" x14ac:dyDescent="0.3">
      <c r="A309" s="41"/>
      <c r="B309" s="52" t="s">
        <v>22</v>
      </c>
      <c r="C309" s="13"/>
      <c r="D309" s="13"/>
      <c r="E309" s="13"/>
      <c r="F309" s="53"/>
      <c r="G309" s="54"/>
    </row>
    <row r="310" spans="1:7" x14ac:dyDescent="0.3">
      <c r="A310" s="17" t="s">
        <v>11</v>
      </c>
      <c r="B310" s="13" t="s">
        <v>60</v>
      </c>
      <c r="C310" s="18" t="s">
        <v>84</v>
      </c>
      <c r="D310" s="67">
        <v>0.1</v>
      </c>
      <c r="E310" s="68">
        <v>1.1399999999999999</v>
      </c>
      <c r="F310" s="20">
        <f t="shared" ref="F310:F318" si="7">D310*E310</f>
        <v>0.11399999999999999</v>
      </c>
      <c r="G310" s="21"/>
    </row>
    <row r="311" spans="1:7" x14ac:dyDescent="0.3">
      <c r="A311" s="17" t="s">
        <v>12</v>
      </c>
      <c r="B311" s="13" t="s">
        <v>97</v>
      </c>
      <c r="C311" s="22" t="s">
        <v>84</v>
      </c>
      <c r="D311" s="55">
        <v>0.1</v>
      </c>
      <c r="E311" s="12">
        <v>27.99</v>
      </c>
      <c r="F311" s="20">
        <f t="shared" si="7"/>
        <v>2.7989999999999999</v>
      </c>
      <c r="G311" s="21"/>
    </row>
    <row r="312" spans="1:7" x14ac:dyDescent="0.3">
      <c r="A312" s="17" t="s">
        <v>53</v>
      </c>
      <c r="B312" s="41" t="s">
        <v>899</v>
      </c>
      <c r="C312" s="18" t="s">
        <v>68</v>
      </c>
      <c r="D312" s="55">
        <v>2</v>
      </c>
      <c r="E312" s="11">
        <v>1.1499999999999999</v>
      </c>
      <c r="F312" s="20">
        <f t="shared" si="7"/>
        <v>2.2999999999999998</v>
      </c>
      <c r="G312" s="21"/>
    </row>
    <row r="313" spans="1:7" x14ac:dyDescent="0.3">
      <c r="A313" s="17" t="s">
        <v>54</v>
      </c>
      <c r="B313" s="13" t="s">
        <v>903</v>
      </c>
      <c r="C313" s="18" t="s">
        <v>68</v>
      </c>
      <c r="D313" s="55">
        <v>1</v>
      </c>
      <c r="E313" s="11">
        <v>1.17</v>
      </c>
      <c r="F313" s="20">
        <f t="shared" si="7"/>
        <v>1.17</v>
      </c>
      <c r="G313" s="21"/>
    </row>
    <row r="314" spans="1:7" x14ac:dyDescent="0.3">
      <c r="A314" s="17" t="s">
        <v>55</v>
      </c>
      <c r="B314" s="13" t="s">
        <v>62</v>
      </c>
      <c r="C314" s="22" t="s">
        <v>85</v>
      </c>
      <c r="D314" s="55">
        <v>0.1</v>
      </c>
      <c r="E314" s="69">
        <v>8.75</v>
      </c>
      <c r="F314" s="20">
        <f t="shared" si="7"/>
        <v>0.875</v>
      </c>
      <c r="G314" s="21"/>
    </row>
    <row r="315" spans="1:7" ht="28.8" x14ac:dyDescent="0.3">
      <c r="A315" s="17" t="s">
        <v>56</v>
      </c>
      <c r="B315" s="13" t="s">
        <v>69</v>
      </c>
      <c r="C315" s="22" t="s">
        <v>70</v>
      </c>
      <c r="D315" s="55">
        <v>1</v>
      </c>
      <c r="E315" s="14">
        <v>4.66</v>
      </c>
      <c r="F315" s="20">
        <f t="shared" si="7"/>
        <v>4.66</v>
      </c>
      <c r="G315" s="21"/>
    </row>
    <row r="316" spans="1:7" ht="28.8" x14ac:dyDescent="0.3">
      <c r="A316" s="17" t="s">
        <v>57</v>
      </c>
      <c r="B316" s="13" t="s">
        <v>937</v>
      </c>
      <c r="C316" s="22" t="s">
        <v>85</v>
      </c>
      <c r="D316" s="55">
        <v>0.1</v>
      </c>
      <c r="E316" s="12">
        <v>34.770000000000003</v>
      </c>
      <c r="F316" s="20">
        <f t="shared" si="7"/>
        <v>3.4770000000000003</v>
      </c>
      <c r="G316" s="21"/>
    </row>
    <row r="317" spans="1:7" x14ac:dyDescent="0.3">
      <c r="A317" s="17" t="s">
        <v>58</v>
      </c>
      <c r="B317" s="13" t="s">
        <v>63</v>
      </c>
      <c r="C317" s="70" t="s">
        <v>45</v>
      </c>
      <c r="D317" s="55">
        <v>1</v>
      </c>
      <c r="E317" s="11">
        <v>6.76</v>
      </c>
      <c r="F317" s="20">
        <f t="shared" si="7"/>
        <v>6.76</v>
      </c>
      <c r="G317" s="21"/>
    </row>
    <row r="318" spans="1:7" ht="15" thickBot="1" x14ac:dyDescent="0.35">
      <c r="A318" s="17" t="s">
        <v>59</v>
      </c>
      <c r="B318" s="13" t="s">
        <v>64</v>
      </c>
      <c r="C318" s="71" t="s">
        <v>45</v>
      </c>
      <c r="D318" s="55">
        <v>1</v>
      </c>
      <c r="E318" s="72">
        <v>8.8699999999999992</v>
      </c>
      <c r="F318" s="56">
        <f t="shared" si="7"/>
        <v>8.8699999999999992</v>
      </c>
      <c r="G318" s="21"/>
    </row>
    <row r="319" spans="1:7" ht="15.6" thickTop="1" thickBot="1" x14ac:dyDescent="0.35">
      <c r="A319" s="49">
        <v>2</v>
      </c>
      <c r="B319" s="98" t="s">
        <v>23</v>
      </c>
      <c r="C319" s="99"/>
      <c r="D319" s="99"/>
      <c r="E319" s="100"/>
      <c r="F319" s="50">
        <f>SUM(F310:F318)</f>
        <v>31.024999999999999</v>
      </c>
      <c r="G319" s="51">
        <f>SUM(F319/F331)</f>
        <v>0.68802523949349137</v>
      </c>
    </row>
    <row r="320" spans="1:7" ht="15" thickTop="1" x14ac:dyDescent="0.3">
      <c r="A320" s="41"/>
      <c r="B320" s="52" t="s">
        <v>47</v>
      </c>
      <c r="C320" s="13"/>
      <c r="D320" s="13"/>
      <c r="E320" s="13"/>
      <c r="F320" s="73"/>
      <c r="G320" s="54"/>
    </row>
    <row r="321" spans="1:7" x14ac:dyDescent="0.3">
      <c r="A321" s="17" t="s">
        <v>48</v>
      </c>
      <c r="B321" s="13" t="s">
        <v>870</v>
      </c>
      <c r="C321" s="13" t="s">
        <v>21</v>
      </c>
      <c r="D321" s="13">
        <v>0.11700000000000001</v>
      </c>
      <c r="E321" s="14">
        <v>1.7</v>
      </c>
      <c r="F321" s="56">
        <f t="shared" ref="F321" si="8">D321*E321</f>
        <v>0.19889999999999999</v>
      </c>
      <c r="G321" s="21"/>
    </row>
    <row r="322" spans="1:7" x14ac:dyDescent="0.3">
      <c r="A322" s="17" t="s">
        <v>65</v>
      </c>
      <c r="B322" s="13" t="s">
        <v>887</v>
      </c>
      <c r="C322" s="13" t="s">
        <v>21</v>
      </c>
      <c r="D322" s="13">
        <v>0.11700000000000001</v>
      </c>
      <c r="E322" s="14">
        <v>1.7</v>
      </c>
      <c r="F322" s="20">
        <f>D322*E322</f>
        <v>0.19889999999999999</v>
      </c>
      <c r="G322" s="21"/>
    </row>
    <row r="323" spans="1:7" x14ac:dyDescent="0.3">
      <c r="A323" s="17" t="s">
        <v>66</v>
      </c>
      <c r="B323" s="13" t="s">
        <v>867</v>
      </c>
      <c r="C323" s="13" t="s">
        <v>21</v>
      </c>
      <c r="D323" s="13">
        <v>0.11700000000000001</v>
      </c>
      <c r="E323" s="14">
        <v>1.7</v>
      </c>
      <c r="F323" s="20">
        <f>D323*E323</f>
        <v>0.19889999999999999</v>
      </c>
      <c r="G323" s="21"/>
    </row>
    <row r="324" spans="1:7" x14ac:dyDescent="0.3">
      <c r="A324" s="17" t="s">
        <v>67</v>
      </c>
      <c r="B324" s="13" t="s">
        <v>868</v>
      </c>
      <c r="C324" s="13" t="s">
        <v>21</v>
      </c>
      <c r="D324" s="13">
        <v>0.11700000000000001</v>
      </c>
      <c r="E324" s="74">
        <v>1.7</v>
      </c>
      <c r="F324" s="20">
        <f>D324*E324</f>
        <v>0.19889999999999999</v>
      </c>
      <c r="G324" s="21"/>
    </row>
    <row r="325" spans="1:7" ht="15" thickBot="1" x14ac:dyDescent="0.35">
      <c r="A325" s="17" t="s">
        <v>103</v>
      </c>
      <c r="B325" s="13" t="s">
        <v>869</v>
      </c>
      <c r="C325" s="13" t="s">
        <v>21</v>
      </c>
      <c r="D325" s="13">
        <v>0.11700000000000001</v>
      </c>
      <c r="E325" s="74">
        <v>1.82</v>
      </c>
      <c r="F325" s="75">
        <f>D325*E325</f>
        <v>0.21294000000000002</v>
      </c>
      <c r="G325" s="21"/>
    </row>
    <row r="326" spans="1:7" ht="15.6" thickTop="1" thickBot="1" x14ac:dyDescent="0.35">
      <c r="A326" s="49">
        <v>3</v>
      </c>
      <c r="B326" s="98" t="s">
        <v>49</v>
      </c>
      <c r="C326" s="99"/>
      <c r="D326" s="99"/>
      <c r="E326" s="100"/>
      <c r="F326" s="50">
        <f>SUM(F321:F325)</f>
        <v>1.00854</v>
      </c>
      <c r="G326" s="51">
        <f>SUM(F326/F331)</f>
        <v>2.236586543235345E-2</v>
      </c>
    </row>
    <row r="327" spans="1:7" ht="15.6" thickTop="1" thickBot="1" x14ac:dyDescent="0.35">
      <c r="A327" s="57" t="s">
        <v>14</v>
      </c>
      <c r="B327" s="98" t="s">
        <v>24</v>
      </c>
      <c r="C327" s="99"/>
      <c r="D327" s="99"/>
      <c r="E327" s="100"/>
      <c r="F327" s="58">
        <f>SUM(F308,F319,F326)</f>
        <v>35.646500000000003</v>
      </c>
      <c r="G327" s="6"/>
    </row>
    <row r="328" spans="1:7" ht="15.6" thickTop="1" thickBot="1" x14ac:dyDescent="0.35">
      <c r="A328" s="59">
        <v>4</v>
      </c>
      <c r="B328" s="95" t="s">
        <v>15</v>
      </c>
      <c r="C328" s="96"/>
      <c r="D328" s="96"/>
      <c r="E328" s="97"/>
      <c r="F328" s="58">
        <f>SUM(F327)*15%</f>
        <v>5.3469750000000005</v>
      </c>
      <c r="G328" s="51">
        <f>SUM(F328/F331)</f>
        <v>0.11857707509881422</v>
      </c>
    </row>
    <row r="329" spans="1:7" ht="15.6" thickTop="1" thickBot="1" x14ac:dyDescent="0.35">
      <c r="A329" s="57" t="s">
        <v>16</v>
      </c>
      <c r="B329" s="98" t="s">
        <v>25</v>
      </c>
      <c r="C329" s="99"/>
      <c r="D329" s="99"/>
      <c r="E329" s="100"/>
      <c r="F329" s="60">
        <f>SUM(F327:F328)</f>
        <v>40.993475000000004</v>
      </c>
    </row>
    <row r="330" spans="1:7" ht="15.6" thickTop="1" thickBot="1" x14ac:dyDescent="0.35">
      <c r="A330" s="59">
        <v>5</v>
      </c>
      <c r="B330" s="95" t="s">
        <v>17</v>
      </c>
      <c r="C330" s="96"/>
      <c r="D330" s="96"/>
      <c r="E330" s="97"/>
      <c r="F330" s="58">
        <f>SUM(F329)*10%</f>
        <v>4.0993475000000004</v>
      </c>
      <c r="G330" s="51">
        <f>SUM(F330/F331)</f>
        <v>9.0909090909090912E-2</v>
      </c>
    </row>
    <row r="331" spans="1:7" ht="15.6" thickTop="1" thickBot="1" x14ac:dyDescent="0.35">
      <c r="A331" s="57" t="s">
        <v>18</v>
      </c>
      <c r="B331" s="98" t="s">
        <v>19</v>
      </c>
      <c r="C331" s="99"/>
      <c r="D331" s="99"/>
      <c r="E331" s="100"/>
      <c r="F331" s="60">
        <f>SUM(F329,F330)</f>
        <v>45.092822500000004</v>
      </c>
      <c r="G331" s="62">
        <f>SUM(G308,G319,G326,G328,G330)</f>
        <v>0.99999999999999989</v>
      </c>
    </row>
    <row r="332" spans="1:7" ht="15.6" thickTop="1" thickBot="1" x14ac:dyDescent="0.35"/>
    <row r="333" spans="1:7" ht="44.4" thickTop="1" thickBot="1" x14ac:dyDescent="0.35">
      <c r="A333" s="37" t="s">
        <v>2</v>
      </c>
      <c r="B333" s="29" t="s">
        <v>1</v>
      </c>
      <c r="C333" s="38" t="s">
        <v>0</v>
      </c>
      <c r="D333" s="39" t="s">
        <v>20</v>
      </c>
      <c r="E333" s="40"/>
      <c r="F333" s="41"/>
      <c r="G333" s="41"/>
    </row>
    <row r="334" spans="1:7" ht="21.15" customHeight="1" thickTop="1" x14ac:dyDescent="0.3">
      <c r="A334" s="63" t="s">
        <v>92</v>
      </c>
      <c r="B334" s="16" t="s">
        <v>93</v>
      </c>
      <c r="C334" s="8"/>
      <c r="D334" s="8"/>
      <c r="E334" s="40"/>
      <c r="F334" s="41"/>
      <c r="G334" s="41"/>
    </row>
    <row r="335" spans="1:7" ht="166.8" customHeight="1" thickBot="1" x14ac:dyDescent="0.35">
      <c r="A335" s="66" t="s">
        <v>98</v>
      </c>
      <c r="B335" s="9" t="s">
        <v>99</v>
      </c>
      <c r="C335" s="33" t="s">
        <v>96</v>
      </c>
      <c r="D335" s="33">
        <v>1</v>
      </c>
      <c r="E335" s="41"/>
      <c r="F335" s="41"/>
      <c r="G335" s="41"/>
    </row>
    <row r="336" spans="1:7" ht="30" thickTop="1" thickBot="1" x14ac:dyDescent="0.35">
      <c r="A336" s="37" t="s">
        <v>3</v>
      </c>
      <c r="B336" s="29" t="s">
        <v>4</v>
      </c>
      <c r="C336" s="29" t="s">
        <v>0</v>
      </c>
      <c r="D336" s="29" t="s">
        <v>5</v>
      </c>
      <c r="E336" s="29" t="s">
        <v>6</v>
      </c>
      <c r="F336" s="29" t="s">
        <v>7</v>
      </c>
      <c r="G336" s="39" t="s">
        <v>8</v>
      </c>
    </row>
    <row r="337" spans="1:7" ht="15" thickTop="1" x14ac:dyDescent="0.3">
      <c r="A337" s="41"/>
      <c r="B337" s="46" t="s">
        <v>9</v>
      </c>
      <c r="C337" s="47"/>
      <c r="D337" s="47"/>
      <c r="E337" s="47"/>
      <c r="F337" s="47"/>
      <c r="G337" s="21"/>
    </row>
    <row r="338" spans="1:7" ht="15" thickBot="1" x14ac:dyDescent="0.35">
      <c r="A338" s="17" t="s">
        <v>10</v>
      </c>
      <c r="B338" s="13" t="s">
        <v>43</v>
      </c>
      <c r="C338" s="13" t="s">
        <v>21</v>
      </c>
      <c r="D338" s="13">
        <v>0.217</v>
      </c>
      <c r="E338" s="48">
        <v>30.88</v>
      </c>
      <c r="F338" s="20">
        <f>PRODUCT(D338:E338)</f>
        <v>6.7009599999999994</v>
      </c>
      <c r="G338" s="21"/>
    </row>
    <row r="339" spans="1:7" ht="15.6" thickTop="1" thickBot="1" x14ac:dyDescent="0.35">
      <c r="A339" s="49">
        <v>1</v>
      </c>
      <c r="B339" s="98" t="s">
        <v>13</v>
      </c>
      <c r="C339" s="99"/>
      <c r="D339" s="99"/>
      <c r="E339" s="100"/>
      <c r="F339" s="50">
        <f>SUM(F338)</f>
        <v>6.7009599999999994</v>
      </c>
      <c r="G339" s="51">
        <f>SUM(F339/F362)</f>
        <v>0.13377954064191702</v>
      </c>
    </row>
    <row r="340" spans="1:7" ht="15" thickTop="1" x14ac:dyDescent="0.3">
      <c r="A340" s="41"/>
      <c r="B340" s="52" t="s">
        <v>22</v>
      </c>
      <c r="C340" s="13"/>
      <c r="D340" s="13"/>
      <c r="E340" s="13"/>
      <c r="F340" s="53"/>
      <c r="G340" s="54"/>
    </row>
    <row r="341" spans="1:7" x14ac:dyDescent="0.3">
      <c r="A341" s="17" t="s">
        <v>11</v>
      </c>
      <c r="B341" s="13" t="s">
        <v>60</v>
      </c>
      <c r="C341" s="18" t="s">
        <v>84</v>
      </c>
      <c r="D341" s="67">
        <v>0.1</v>
      </c>
      <c r="E341" s="68">
        <v>1.1399999999999999</v>
      </c>
      <c r="F341" s="20">
        <f t="shared" ref="F341:F349" si="9">D341*E341</f>
        <v>0.11399999999999999</v>
      </c>
      <c r="G341" s="21"/>
    </row>
    <row r="342" spans="1:7" x14ac:dyDescent="0.3">
      <c r="A342" s="17" t="s">
        <v>12</v>
      </c>
      <c r="B342" s="13" t="s">
        <v>97</v>
      </c>
      <c r="C342" s="22" t="s">
        <v>84</v>
      </c>
      <c r="D342" s="55">
        <v>0.1</v>
      </c>
      <c r="E342" s="12">
        <v>27.99</v>
      </c>
      <c r="F342" s="20">
        <f t="shared" si="9"/>
        <v>2.7989999999999999</v>
      </c>
      <c r="G342" s="21"/>
    </row>
    <row r="343" spans="1:7" x14ac:dyDescent="0.3">
      <c r="A343" s="17" t="s">
        <v>53</v>
      </c>
      <c r="B343" s="41" t="s">
        <v>899</v>
      </c>
      <c r="C343" s="18" t="s">
        <v>68</v>
      </c>
      <c r="D343" s="55">
        <v>2</v>
      </c>
      <c r="E343" s="11">
        <v>1.1499999999999999</v>
      </c>
      <c r="F343" s="20">
        <f t="shared" si="9"/>
        <v>2.2999999999999998</v>
      </c>
      <c r="G343" s="21"/>
    </row>
    <row r="344" spans="1:7" x14ac:dyDescent="0.3">
      <c r="A344" s="17" t="s">
        <v>54</v>
      </c>
      <c r="B344" s="13" t="s">
        <v>903</v>
      </c>
      <c r="C344" s="18" t="s">
        <v>68</v>
      </c>
      <c r="D344" s="55">
        <v>1</v>
      </c>
      <c r="E344" s="11">
        <v>1.17</v>
      </c>
      <c r="F344" s="20">
        <f t="shared" si="9"/>
        <v>1.17</v>
      </c>
      <c r="G344" s="21"/>
    </row>
    <row r="345" spans="1:7" x14ac:dyDescent="0.3">
      <c r="A345" s="17" t="s">
        <v>55</v>
      </c>
      <c r="B345" s="13" t="s">
        <v>62</v>
      </c>
      <c r="C345" s="22" t="s">
        <v>85</v>
      </c>
      <c r="D345" s="55">
        <v>0.1</v>
      </c>
      <c r="E345" s="69">
        <v>8.75</v>
      </c>
      <c r="F345" s="20">
        <f t="shared" si="9"/>
        <v>0.875</v>
      </c>
      <c r="G345" s="21"/>
    </row>
    <row r="346" spans="1:7" ht="28.8" x14ac:dyDescent="0.3">
      <c r="A346" s="17" t="s">
        <v>56</v>
      </c>
      <c r="B346" s="13" t="s">
        <v>69</v>
      </c>
      <c r="C346" s="22" t="s">
        <v>70</v>
      </c>
      <c r="D346" s="55">
        <v>1</v>
      </c>
      <c r="E346" s="14">
        <v>4.66</v>
      </c>
      <c r="F346" s="20">
        <f t="shared" si="9"/>
        <v>4.66</v>
      </c>
      <c r="G346" s="21"/>
    </row>
    <row r="347" spans="1:7" ht="28.8" x14ac:dyDescent="0.3">
      <c r="A347" s="17" t="s">
        <v>57</v>
      </c>
      <c r="B347" s="13" t="s">
        <v>937</v>
      </c>
      <c r="C347" s="22" t="s">
        <v>85</v>
      </c>
      <c r="D347" s="55">
        <v>0.1</v>
      </c>
      <c r="E347" s="12">
        <v>34.770000000000003</v>
      </c>
      <c r="F347" s="20">
        <f t="shared" si="9"/>
        <v>3.4770000000000003</v>
      </c>
      <c r="G347" s="21"/>
    </row>
    <row r="348" spans="1:7" x14ac:dyDescent="0.3">
      <c r="A348" s="17" t="s">
        <v>58</v>
      </c>
      <c r="B348" s="13" t="s">
        <v>63</v>
      </c>
      <c r="C348" s="70" t="s">
        <v>45</v>
      </c>
      <c r="D348" s="55">
        <v>1</v>
      </c>
      <c r="E348" s="11">
        <v>6.76</v>
      </c>
      <c r="F348" s="20">
        <f t="shared" si="9"/>
        <v>6.76</v>
      </c>
      <c r="G348" s="21"/>
    </row>
    <row r="349" spans="1:7" ht="15" thickBot="1" x14ac:dyDescent="0.35">
      <c r="A349" s="17" t="s">
        <v>59</v>
      </c>
      <c r="B349" s="13" t="s">
        <v>64</v>
      </c>
      <c r="C349" s="71" t="s">
        <v>45</v>
      </c>
      <c r="D349" s="55">
        <v>1</v>
      </c>
      <c r="E349" s="72">
        <v>8.8699999999999992</v>
      </c>
      <c r="F349" s="56">
        <f t="shared" si="9"/>
        <v>8.8699999999999992</v>
      </c>
      <c r="G349" s="21"/>
    </row>
    <row r="350" spans="1:7" ht="15.6" thickTop="1" thickBot="1" x14ac:dyDescent="0.35">
      <c r="A350" s="49">
        <v>2</v>
      </c>
      <c r="B350" s="98" t="s">
        <v>23</v>
      </c>
      <c r="C350" s="99"/>
      <c r="D350" s="99"/>
      <c r="E350" s="100"/>
      <c r="F350" s="50">
        <f>SUM(F341:F349)</f>
        <v>31.024999999999999</v>
      </c>
      <c r="G350" s="51">
        <f>SUM(F350/F362)</f>
        <v>0.61939039308031618</v>
      </c>
    </row>
    <row r="351" spans="1:7" ht="15" thickTop="1" x14ac:dyDescent="0.3">
      <c r="A351" s="41"/>
      <c r="B351" s="52" t="s">
        <v>47</v>
      </c>
      <c r="C351" s="13"/>
      <c r="D351" s="13"/>
      <c r="E351" s="13"/>
      <c r="F351" s="73"/>
      <c r="G351" s="54"/>
    </row>
    <row r="352" spans="1:7" x14ac:dyDescent="0.3">
      <c r="A352" s="17" t="s">
        <v>48</v>
      </c>
      <c r="B352" s="13" t="s">
        <v>870</v>
      </c>
      <c r="C352" s="13" t="s">
        <v>21</v>
      </c>
      <c r="D352" s="13">
        <v>0.217</v>
      </c>
      <c r="E352" s="14">
        <v>1.7</v>
      </c>
      <c r="F352" s="56">
        <f t="shared" ref="F352" si="10">D352*E352</f>
        <v>0.36890000000000001</v>
      </c>
      <c r="G352" s="21"/>
    </row>
    <row r="353" spans="1:7" x14ac:dyDescent="0.3">
      <c r="A353" s="17" t="s">
        <v>65</v>
      </c>
      <c r="B353" s="13" t="s">
        <v>887</v>
      </c>
      <c r="C353" s="13" t="s">
        <v>21</v>
      </c>
      <c r="D353" s="13">
        <v>0.217</v>
      </c>
      <c r="E353" s="14">
        <v>1.7</v>
      </c>
      <c r="F353" s="20">
        <f>D353*E353</f>
        <v>0.36890000000000001</v>
      </c>
      <c r="G353" s="21"/>
    </row>
    <row r="354" spans="1:7" x14ac:dyDescent="0.3">
      <c r="A354" s="17" t="s">
        <v>66</v>
      </c>
      <c r="B354" s="13" t="s">
        <v>867</v>
      </c>
      <c r="C354" s="13" t="s">
        <v>21</v>
      </c>
      <c r="D354" s="13">
        <v>0.217</v>
      </c>
      <c r="E354" s="14">
        <v>1.7</v>
      </c>
      <c r="F354" s="20">
        <f>D354*E354</f>
        <v>0.36890000000000001</v>
      </c>
      <c r="G354" s="21"/>
    </row>
    <row r="355" spans="1:7" x14ac:dyDescent="0.3">
      <c r="A355" s="17" t="s">
        <v>67</v>
      </c>
      <c r="B355" s="13" t="s">
        <v>868</v>
      </c>
      <c r="C355" s="13" t="s">
        <v>21</v>
      </c>
      <c r="D355" s="13">
        <v>0.217</v>
      </c>
      <c r="E355" s="74">
        <v>1.7</v>
      </c>
      <c r="F355" s="20">
        <f>D355*E355</f>
        <v>0.36890000000000001</v>
      </c>
      <c r="G355" s="21"/>
    </row>
    <row r="356" spans="1:7" ht="15" thickBot="1" x14ac:dyDescent="0.35">
      <c r="A356" s="17" t="s">
        <v>103</v>
      </c>
      <c r="B356" s="13" t="s">
        <v>869</v>
      </c>
      <c r="C356" s="13" t="s">
        <v>21</v>
      </c>
      <c r="D356" s="13">
        <v>0.217</v>
      </c>
      <c r="E356" s="74">
        <v>1.82</v>
      </c>
      <c r="F356" s="75">
        <f>D356*E356</f>
        <v>0.39494000000000001</v>
      </c>
      <c r="G356" s="21"/>
    </row>
    <row r="357" spans="1:7" ht="15.6" thickTop="1" thickBot="1" x14ac:dyDescent="0.35">
      <c r="A357" s="49">
        <v>3</v>
      </c>
      <c r="B357" s="98" t="s">
        <v>49</v>
      </c>
      <c r="C357" s="99"/>
      <c r="D357" s="99"/>
      <c r="E357" s="100"/>
      <c r="F357" s="50">
        <f>SUM(F352:F356)</f>
        <v>1.8705400000000001</v>
      </c>
      <c r="G357" s="51">
        <f>SUM(F357/F362)</f>
        <v>3.7343900269861556E-2</v>
      </c>
    </row>
    <row r="358" spans="1:7" ht="15.6" thickTop="1" thickBot="1" x14ac:dyDescent="0.35">
      <c r="A358" s="57" t="s">
        <v>14</v>
      </c>
      <c r="B358" s="98" t="s">
        <v>24</v>
      </c>
      <c r="C358" s="99"/>
      <c r="D358" s="99"/>
      <c r="E358" s="100"/>
      <c r="F358" s="58">
        <f>SUM(F339,F350,F357)</f>
        <v>39.596499999999999</v>
      </c>
      <c r="G358" s="6"/>
    </row>
    <row r="359" spans="1:7" ht="15.6" thickTop="1" thickBot="1" x14ac:dyDescent="0.35">
      <c r="A359" s="59">
        <v>4</v>
      </c>
      <c r="B359" s="95" t="s">
        <v>15</v>
      </c>
      <c r="C359" s="96"/>
      <c r="D359" s="96"/>
      <c r="E359" s="97"/>
      <c r="F359" s="58">
        <f>SUM(F358)*15%</f>
        <v>5.9394749999999998</v>
      </c>
      <c r="G359" s="51">
        <f>SUM(F359/F362)</f>
        <v>0.11857707509881422</v>
      </c>
    </row>
    <row r="360" spans="1:7" ht="15.6" thickTop="1" thickBot="1" x14ac:dyDescent="0.35">
      <c r="A360" s="57" t="s">
        <v>16</v>
      </c>
      <c r="B360" s="98" t="s">
        <v>25</v>
      </c>
      <c r="C360" s="99"/>
      <c r="D360" s="99"/>
      <c r="E360" s="100"/>
      <c r="F360" s="60">
        <f>SUM(F358:F359)</f>
        <v>45.535975000000001</v>
      </c>
    </row>
    <row r="361" spans="1:7" ht="15.6" thickTop="1" thickBot="1" x14ac:dyDescent="0.35">
      <c r="A361" s="59">
        <v>5</v>
      </c>
      <c r="B361" s="95" t="s">
        <v>17</v>
      </c>
      <c r="C361" s="96"/>
      <c r="D361" s="96"/>
      <c r="E361" s="97"/>
      <c r="F361" s="58">
        <f>SUM(F360)*10%</f>
        <v>4.5535975000000004</v>
      </c>
      <c r="G361" s="51">
        <f>SUM(F361/F362)</f>
        <v>9.0909090909090912E-2</v>
      </c>
    </row>
    <row r="362" spans="1:7" ht="15.6" thickTop="1" thickBot="1" x14ac:dyDescent="0.35">
      <c r="A362" s="57" t="s">
        <v>18</v>
      </c>
      <c r="B362" s="98" t="s">
        <v>19</v>
      </c>
      <c r="C362" s="99"/>
      <c r="D362" s="99"/>
      <c r="E362" s="100"/>
      <c r="F362" s="60">
        <f>SUM(F360,F361)</f>
        <v>50.089572500000003</v>
      </c>
      <c r="G362" s="62">
        <f>SUM(G339,G350,G357,G359,G361)</f>
        <v>0.99999999999999989</v>
      </c>
    </row>
    <row r="363" spans="1:7" ht="15.6" thickTop="1" thickBot="1" x14ac:dyDescent="0.35"/>
    <row r="364" spans="1:7" ht="44.4" thickTop="1" thickBot="1" x14ac:dyDescent="0.35">
      <c r="A364" s="37" t="s">
        <v>2</v>
      </c>
      <c r="B364" s="29" t="s">
        <v>1</v>
      </c>
      <c r="C364" s="38" t="s">
        <v>0</v>
      </c>
      <c r="D364" s="39" t="s">
        <v>20</v>
      </c>
      <c r="E364" s="40"/>
      <c r="F364" s="41"/>
      <c r="G364" s="41"/>
    </row>
    <row r="365" spans="1:7" ht="15" thickTop="1" x14ac:dyDescent="0.3">
      <c r="A365" s="63" t="s">
        <v>92</v>
      </c>
      <c r="B365" s="16" t="s">
        <v>93</v>
      </c>
      <c r="C365" s="8"/>
      <c r="D365" s="8"/>
      <c r="E365" s="40"/>
      <c r="F365" s="41"/>
      <c r="G365" s="41"/>
    </row>
    <row r="366" spans="1:7" ht="159.6" customHeight="1" thickBot="1" x14ac:dyDescent="0.35">
      <c r="A366" s="66" t="s">
        <v>100</v>
      </c>
      <c r="B366" s="9" t="s">
        <v>101</v>
      </c>
      <c r="C366" s="33" t="s">
        <v>96</v>
      </c>
      <c r="D366" s="33">
        <v>1</v>
      </c>
      <c r="E366" s="41"/>
      <c r="F366" s="41"/>
      <c r="G366" s="41"/>
    </row>
    <row r="367" spans="1:7" ht="30" thickTop="1" thickBot="1" x14ac:dyDescent="0.35">
      <c r="A367" s="37" t="s">
        <v>3</v>
      </c>
      <c r="B367" s="29" t="s">
        <v>4</v>
      </c>
      <c r="C367" s="29" t="s">
        <v>0</v>
      </c>
      <c r="D367" s="29" t="s">
        <v>5</v>
      </c>
      <c r="E367" s="29" t="s">
        <v>6</v>
      </c>
      <c r="F367" s="29" t="s">
        <v>7</v>
      </c>
      <c r="G367" s="39" t="s">
        <v>8</v>
      </c>
    </row>
    <row r="368" spans="1:7" ht="15" thickTop="1" x14ac:dyDescent="0.3">
      <c r="A368" s="41"/>
      <c r="B368" s="46" t="s">
        <v>9</v>
      </c>
      <c r="C368" s="47"/>
      <c r="D368" s="47"/>
      <c r="E368" s="47"/>
      <c r="F368" s="47"/>
      <c r="G368" s="21"/>
    </row>
    <row r="369" spans="1:7" ht="15" thickBot="1" x14ac:dyDescent="0.35">
      <c r="A369" s="17" t="s">
        <v>10</v>
      </c>
      <c r="B369" s="13" t="s">
        <v>43</v>
      </c>
      <c r="C369" s="13" t="s">
        <v>21</v>
      </c>
      <c r="D369" s="13">
        <v>2.1700000000000001E-2</v>
      </c>
      <c r="E369" s="48">
        <v>30.88</v>
      </c>
      <c r="F369" s="20">
        <f>PRODUCT(D369:E369)</f>
        <v>0.67009600000000002</v>
      </c>
      <c r="G369" s="21"/>
    </row>
    <row r="370" spans="1:7" ht="15.6" thickTop="1" thickBot="1" x14ac:dyDescent="0.35">
      <c r="A370" s="49">
        <v>1</v>
      </c>
      <c r="B370" s="98" t="s">
        <v>13</v>
      </c>
      <c r="C370" s="99"/>
      <c r="D370" s="99"/>
      <c r="E370" s="100"/>
      <c r="F370" s="50">
        <f>SUM(F369)</f>
        <v>0.67009600000000002</v>
      </c>
      <c r="G370" s="51">
        <f>SUM(F370/F393)</f>
        <v>1.6614944666616487E-2</v>
      </c>
    </row>
    <row r="371" spans="1:7" ht="15" thickTop="1" x14ac:dyDescent="0.3">
      <c r="A371" s="41"/>
      <c r="B371" s="52" t="s">
        <v>22</v>
      </c>
      <c r="C371" s="13"/>
      <c r="D371" s="13"/>
      <c r="E371" s="13"/>
      <c r="F371" s="53"/>
      <c r="G371" s="54"/>
    </row>
    <row r="372" spans="1:7" x14ac:dyDescent="0.3">
      <c r="A372" s="17" t="s">
        <v>11</v>
      </c>
      <c r="B372" s="13" t="s">
        <v>60</v>
      </c>
      <c r="C372" s="18" t="s">
        <v>84</v>
      </c>
      <c r="D372" s="67">
        <v>0.1</v>
      </c>
      <c r="E372" s="68">
        <v>1.1399999999999999</v>
      </c>
      <c r="F372" s="20">
        <f t="shared" ref="F372:F380" si="11">D372*E372</f>
        <v>0.11399999999999999</v>
      </c>
      <c r="G372" s="21"/>
    </row>
    <row r="373" spans="1:7" x14ac:dyDescent="0.3">
      <c r="A373" s="17" t="s">
        <v>12</v>
      </c>
      <c r="B373" s="13" t="s">
        <v>97</v>
      </c>
      <c r="C373" s="22" t="s">
        <v>84</v>
      </c>
      <c r="D373" s="55">
        <v>0.1</v>
      </c>
      <c r="E373" s="12">
        <v>27.99</v>
      </c>
      <c r="F373" s="20">
        <f t="shared" si="11"/>
        <v>2.7989999999999999</v>
      </c>
      <c r="G373" s="21"/>
    </row>
    <row r="374" spans="1:7" x14ac:dyDescent="0.3">
      <c r="A374" s="17" t="s">
        <v>53</v>
      </c>
      <c r="B374" s="41" t="s">
        <v>899</v>
      </c>
      <c r="C374" s="18" t="s">
        <v>68</v>
      </c>
      <c r="D374" s="55">
        <v>2</v>
      </c>
      <c r="E374" s="11">
        <v>1.1499999999999999</v>
      </c>
      <c r="F374" s="20">
        <f t="shared" si="11"/>
        <v>2.2999999999999998</v>
      </c>
      <c r="G374" s="21"/>
    </row>
    <row r="375" spans="1:7" x14ac:dyDescent="0.3">
      <c r="A375" s="17" t="s">
        <v>54</v>
      </c>
      <c r="B375" s="13" t="s">
        <v>903</v>
      </c>
      <c r="C375" s="18" t="s">
        <v>68</v>
      </c>
      <c r="D375" s="55">
        <v>1</v>
      </c>
      <c r="E375" s="11">
        <v>1.17</v>
      </c>
      <c r="F375" s="20">
        <f t="shared" si="11"/>
        <v>1.17</v>
      </c>
      <c r="G375" s="21"/>
    </row>
    <row r="376" spans="1:7" x14ac:dyDescent="0.3">
      <c r="A376" s="17" t="s">
        <v>55</v>
      </c>
      <c r="B376" s="13" t="s">
        <v>62</v>
      </c>
      <c r="C376" s="22" t="s">
        <v>85</v>
      </c>
      <c r="D376" s="55">
        <v>0.1</v>
      </c>
      <c r="E376" s="69">
        <v>8.75</v>
      </c>
      <c r="F376" s="20">
        <f t="shared" si="11"/>
        <v>0.875</v>
      </c>
      <c r="G376" s="21"/>
    </row>
    <row r="377" spans="1:7" ht="28.8" x14ac:dyDescent="0.3">
      <c r="A377" s="17" t="s">
        <v>56</v>
      </c>
      <c r="B377" s="13" t="s">
        <v>69</v>
      </c>
      <c r="C377" s="22" t="s">
        <v>70</v>
      </c>
      <c r="D377" s="55">
        <v>1</v>
      </c>
      <c r="E377" s="14">
        <v>4.66</v>
      </c>
      <c r="F377" s="20">
        <f t="shared" si="11"/>
        <v>4.66</v>
      </c>
      <c r="G377" s="21"/>
    </row>
    <row r="378" spans="1:7" ht="28.8" x14ac:dyDescent="0.3">
      <c r="A378" s="17" t="s">
        <v>57</v>
      </c>
      <c r="B378" s="13" t="s">
        <v>71</v>
      </c>
      <c r="C378" s="22" t="s">
        <v>85</v>
      </c>
      <c r="D378" s="55">
        <v>0.1</v>
      </c>
      <c r="E378" s="12">
        <v>34.770000000000003</v>
      </c>
      <c r="F378" s="20">
        <f t="shared" si="11"/>
        <v>3.4770000000000003</v>
      </c>
      <c r="G378" s="21"/>
    </row>
    <row r="379" spans="1:7" x14ac:dyDescent="0.3">
      <c r="A379" s="17" t="s">
        <v>58</v>
      </c>
      <c r="B379" s="13" t="s">
        <v>63</v>
      </c>
      <c r="C379" s="70" t="s">
        <v>45</v>
      </c>
      <c r="D379" s="55">
        <v>1</v>
      </c>
      <c r="E379" s="11">
        <v>6.76</v>
      </c>
      <c r="F379" s="20">
        <f t="shared" si="11"/>
        <v>6.76</v>
      </c>
      <c r="G379" s="21"/>
    </row>
    <row r="380" spans="1:7" ht="15" thickBot="1" x14ac:dyDescent="0.35">
      <c r="A380" s="17" t="s">
        <v>59</v>
      </c>
      <c r="B380" s="13" t="s">
        <v>64</v>
      </c>
      <c r="C380" s="71" t="s">
        <v>45</v>
      </c>
      <c r="D380" s="55">
        <v>1</v>
      </c>
      <c r="E380" s="72">
        <v>8.8699999999999992</v>
      </c>
      <c r="F380" s="56">
        <f t="shared" si="11"/>
        <v>8.8699999999999992</v>
      </c>
      <c r="G380" s="21"/>
    </row>
    <row r="381" spans="1:7" ht="15.6" thickTop="1" thickBot="1" x14ac:dyDescent="0.35">
      <c r="A381" s="49">
        <v>2</v>
      </c>
      <c r="B381" s="98" t="s">
        <v>23</v>
      </c>
      <c r="C381" s="99"/>
      <c r="D381" s="99"/>
      <c r="E381" s="100"/>
      <c r="F381" s="50">
        <f>SUM(F372:F380)</f>
        <v>31.024999999999999</v>
      </c>
      <c r="G381" s="51">
        <f>SUM(F381/F393)</f>
        <v>0.76926090930519875</v>
      </c>
    </row>
    <row r="382" spans="1:7" ht="15" thickTop="1" x14ac:dyDescent="0.3">
      <c r="A382" s="41"/>
      <c r="B382" s="52" t="s">
        <v>47</v>
      </c>
      <c r="C382" s="13"/>
      <c r="D382" s="13"/>
      <c r="E382" s="13"/>
      <c r="F382" s="73"/>
      <c r="G382" s="54"/>
    </row>
    <row r="383" spans="1:7" x14ac:dyDescent="0.3">
      <c r="A383" s="17" t="s">
        <v>48</v>
      </c>
      <c r="B383" s="13" t="s">
        <v>870</v>
      </c>
      <c r="C383" s="13" t="s">
        <v>21</v>
      </c>
      <c r="D383" s="13">
        <v>2.1700000000000001E-2</v>
      </c>
      <c r="E383" s="14">
        <v>1.7</v>
      </c>
      <c r="F383" s="56">
        <f t="shared" ref="F383" si="12">D383*E383</f>
        <v>3.6889999999999999E-2</v>
      </c>
      <c r="G383" s="21"/>
    </row>
    <row r="384" spans="1:7" x14ac:dyDescent="0.3">
      <c r="A384" s="17" t="s">
        <v>65</v>
      </c>
      <c r="B384" s="13" t="s">
        <v>887</v>
      </c>
      <c r="C384" s="13" t="s">
        <v>21</v>
      </c>
      <c r="D384" s="13">
        <v>2.1700000000000001E-2</v>
      </c>
      <c r="E384" s="14">
        <v>1.7</v>
      </c>
      <c r="F384" s="20">
        <f>D384*E384</f>
        <v>3.6889999999999999E-2</v>
      </c>
      <c r="G384" s="21"/>
    </row>
    <row r="385" spans="1:7" x14ac:dyDescent="0.3">
      <c r="A385" s="17" t="s">
        <v>66</v>
      </c>
      <c r="B385" s="13" t="s">
        <v>867</v>
      </c>
      <c r="C385" s="13" t="s">
        <v>21</v>
      </c>
      <c r="D385" s="13">
        <v>2.1700000000000001E-2</v>
      </c>
      <c r="E385" s="14">
        <v>1.7</v>
      </c>
      <c r="F385" s="20">
        <f>D385*E385</f>
        <v>3.6889999999999999E-2</v>
      </c>
      <c r="G385" s="21"/>
    </row>
    <row r="386" spans="1:7" x14ac:dyDescent="0.3">
      <c r="A386" s="17" t="s">
        <v>67</v>
      </c>
      <c r="B386" s="13" t="s">
        <v>868</v>
      </c>
      <c r="C386" s="13" t="s">
        <v>21</v>
      </c>
      <c r="D386" s="13">
        <v>2.1700000000000001E-2</v>
      </c>
      <c r="E386" s="74">
        <v>1.7</v>
      </c>
      <c r="F386" s="20">
        <f>D386*E386</f>
        <v>3.6889999999999999E-2</v>
      </c>
      <c r="G386" s="21"/>
    </row>
    <row r="387" spans="1:7" ht="15" thickBot="1" x14ac:dyDescent="0.35">
      <c r="A387" s="17" t="s">
        <v>103</v>
      </c>
      <c r="B387" s="13" t="s">
        <v>869</v>
      </c>
      <c r="C387" s="13" t="s">
        <v>21</v>
      </c>
      <c r="D387" s="13">
        <v>2.1700000000000001E-2</v>
      </c>
      <c r="E387" s="74">
        <v>1.82</v>
      </c>
      <c r="F387" s="75">
        <f>D387*E387</f>
        <v>3.9494000000000001E-2</v>
      </c>
      <c r="G387" s="21"/>
    </row>
    <row r="388" spans="1:7" ht="15.6" thickTop="1" thickBot="1" x14ac:dyDescent="0.35">
      <c r="A388" s="49">
        <v>3</v>
      </c>
      <c r="B388" s="98" t="s">
        <v>49</v>
      </c>
      <c r="C388" s="99"/>
      <c r="D388" s="99"/>
      <c r="E388" s="100"/>
      <c r="F388" s="50">
        <f>SUM(F383:F387)</f>
        <v>0.187054</v>
      </c>
      <c r="G388" s="51">
        <f>SUM(F388/F393)</f>
        <v>4.6379800202796017E-3</v>
      </c>
    </row>
    <row r="389" spans="1:7" ht="15.6" thickTop="1" thickBot="1" x14ac:dyDescent="0.35">
      <c r="A389" s="57" t="s">
        <v>14</v>
      </c>
      <c r="B389" s="98" t="s">
        <v>24</v>
      </c>
      <c r="C389" s="99"/>
      <c r="D389" s="99"/>
      <c r="E389" s="100"/>
      <c r="F389" s="58">
        <f>SUM(F370,F381,F388)</f>
        <v>31.882149999999999</v>
      </c>
      <c r="G389" s="6"/>
    </row>
    <row r="390" spans="1:7" ht="15.6" thickTop="1" thickBot="1" x14ac:dyDescent="0.35">
      <c r="A390" s="59">
        <v>4</v>
      </c>
      <c r="B390" s="95" t="s">
        <v>15</v>
      </c>
      <c r="C390" s="96"/>
      <c r="D390" s="96"/>
      <c r="E390" s="97"/>
      <c r="F390" s="58">
        <f>SUM(F389)*15%</f>
        <v>4.7823224999999994</v>
      </c>
      <c r="G390" s="51">
        <f>SUM(F390/F393)</f>
        <v>0.11857707509881421</v>
      </c>
    </row>
    <row r="391" spans="1:7" ht="15.6" thickTop="1" thickBot="1" x14ac:dyDescent="0.35">
      <c r="A391" s="57" t="s">
        <v>16</v>
      </c>
      <c r="B391" s="98" t="s">
        <v>25</v>
      </c>
      <c r="C391" s="99"/>
      <c r="D391" s="99"/>
      <c r="E391" s="100"/>
      <c r="F391" s="60">
        <f>SUM(F389:F390)</f>
        <v>36.664472500000002</v>
      </c>
    </row>
    <row r="392" spans="1:7" ht="15.6" thickTop="1" thickBot="1" x14ac:dyDescent="0.35">
      <c r="A392" s="59">
        <v>5</v>
      </c>
      <c r="B392" s="95" t="s">
        <v>17</v>
      </c>
      <c r="C392" s="96"/>
      <c r="D392" s="96"/>
      <c r="E392" s="97"/>
      <c r="F392" s="58">
        <f>SUM(F391)*10%</f>
        <v>3.6664472500000005</v>
      </c>
      <c r="G392" s="51">
        <f>SUM(F392/F393)</f>
        <v>9.0909090909090925E-2</v>
      </c>
    </row>
    <row r="393" spans="1:7" ht="15.6" thickTop="1" thickBot="1" x14ac:dyDescent="0.35">
      <c r="A393" s="57" t="s">
        <v>18</v>
      </c>
      <c r="B393" s="98" t="s">
        <v>19</v>
      </c>
      <c r="C393" s="99"/>
      <c r="D393" s="99"/>
      <c r="E393" s="100"/>
      <c r="F393" s="60">
        <f>SUM(F391,F392)</f>
        <v>40.33091975</v>
      </c>
      <c r="G393" s="62">
        <f>SUM(G370,G381,G388,G390,G392)</f>
        <v>1</v>
      </c>
    </row>
    <row r="394" spans="1:7" ht="15" thickTop="1" x14ac:dyDescent="0.3"/>
    <row r="395" spans="1:7" x14ac:dyDescent="0.3">
      <c r="A395" s="101" t="s">
        <v>102</v>
      </c>
      <c r="B395" s="101"/>
      <c r="C395" s="101"/>
      <c r="D395" s="101"/>
      <c r="E395" s="101"/>
      <c r="F395" s="101"/>
      <c r="G395" s="101"/>
    </row>
    <row r="396" spans="1:7" ht="15" thickBot="1" x14ac:dyDescent="0.35"/>
    <row r="397" spans="1:7" ht="44.4" thickTop="1" thickBot="1" x14ac:dyDescent="0.35">
      <c r="A397" s="37" t="s">
        <v>2</v>
      </c>
      <c r="B397" s="29" t="s">
        <v>1</v>
      </c>
      <c r="C397" s="38" t="s">
        <v>0</v>
      </c>
      <c r="D397" s="39" t="s">
        <v>20</v>
      </c>
      <c r="E397" s="40"/>
      <c r="F397" s="41"/>
      <c r="G397" s="41"/>
    </row>
    <row r="398" spans="1:7" ht="144.6" customHeight="1" thickTop="1" x14ac:dyDescent="0.3">
      <c r="A398" s="63" t="s">
        <v>104</v>
      </c>
      <c r="B398" s="16" t="s">
        <v>973</v>
      </c>
      <c r="C398" s="8"/>
      <c r="D398" s="8"/>
      <c r="E398" s="40"/>
      <c r="F398" s="41"/>
      <c r="G398" s="41"/>
    </row>
    <row r="399" spans="1:7" ht="156" customHeight="1" thickBot="1" x14ac:dyDescent="0.35">
      <c r="A399" s="66" t="s">
        <v>105</v>
      </c>
      <c r="B399" s="9" t="s">
        <v>106</v>
      </c>
      <c r="C399" s="33" t="s">
        <v>30</v>
      </c>
      <c r="D399" s="33">
        <v>1</v>
      </c>
      <c r="E399" s="41"/>
      <c r="F399" s="41"/>
      <c r="G399" s="41"/>
    </row>
    <row r="400" spans="1:7" ht="30" thickTop="1" thickBot="1" x14ac:dyDescent="0.35">
      <c r="A400" s="37" t="s">
        <v>3</v>
      </c>
      <c r="B400" s="29" t="s">
        <v>4</v>
      </c>
      <c r="C400" s="29" t="s">
        <v>0</v>
      </c>
      <c r="D400" s="29" t="s">
        <v>5</v>
      </c>
      <c r="E400" s="29" t="s">
        <v>6</v>
      </c>
      <c r="F400" s="29" t="s">
        <v>7</v>
      </c>
      <c r="G400" s="39" t="s">
        <v>8</v>
      </c>
    </row>
    <row r="401" spans="1:7" ht="15" thickTop="1" x14ac:dyDescent="0.3">
      <c r="A401" s="41"/>
      <c r="B401" s="46" t="s">
        <v>9</v>
      </c>
      <c r="C401" s="47"/>
      <c r="D401" s="47"/>
      <c r="E401" s="47"/>
      <c r="F401" s="47"/>
      <c r="G401" s="21"/>
    </row>
    <row r="402" spans="1:7" ht="15" thickBot="1" x14ac:dyDescent="0.35">
      <c r="A402" s="17" t="s">
        <v>10</v>
      </c>
      <c r="B402" s="13" t="s">
        <v>43</v>
      </c>
      <c r="C402" s="13" t="s">
        <v>21</v>
      </c>
      <c r="D402" s="13">
        <v>2.3E-2</v>
      </c>
      <c r="E402" s="48">
        <v>30.88</v>
      </c>
      <c r="F402" s="20">
        <f>PRODUCT(D402:E402)</f>
        <v>0.71023999999999998</v>
      </c>
      <c r="G402" s="21"/>
    </row>
    <row r="403" spans="1:7" ht="15.6" thickTop="1" thickBot="1" x14ac:dyDescent="0.35">
      <c r="A403" s="49">
        <v>1</v>
      </c>
      <c r="B403" s="98" t="s">
        <v>13</v>
      </c>
      <c r="C403" s="99"/>
      <c r="D403" s="99"/>
      <c r="E403" s="100"/>
      <c r="F403" s="50">
        <f>SUM(F402)</f>
        <v>0.71023999999999998</v>
      </c>
      <c r="G403" s="51">
        <f>SUM(F403/F418)</f>
        <v>5.7252488666306244E-2</v>
      </c>
    </row>
    <row r="404" spans="1:7" ht="15" thickTop="1" x14ac:dyDescent="0.3">
      <c r="A404" s="41"/>
      <c r="B404" s="52" t="s">
        <v>22</v>
      </c>
      <c r="C404" s="13"/>
      <c r="D404" s="13"/>
      <c r="E404" s="13"/>
      <c r="F404" s="53"/>
      <c r="G404" s="54"/>
    </row>
    <row r="405" spans="1:7" x14ac:dyDescent="0.3">
      <c r="A405" s="17" t="s">
        <v>11</v>
      </c>
      <c r="B405" s="13" t="s">
        <v>44</v>
      </c>
      <c r="C405" s="18" t="s">
        <v>45</v>
      </c>
      <c r="D405" s="19">
        <v>1</v>
      </c>
      <c r="E405" s="14">
        <v>1.59</v>
      </c>
      <c r="F405" s="20">
        <f t="shared" ref="F405" si="13">D405*E405</f>
        <v>1.59</v>
      </c>
      <c r="G405" s="21"/>
    </row>
    <row r="406" spans="1:7" ht="15" thickBot="1" x14ac:dyDescent="0.35">
      <c r="A406" s="17" t="s">
        <v>12</v>
      </c>
      <c r="B406" s="13" t="s">
        <v>107</v>
      </c>
      <c r="C406" s="18" t="s">
        <v>45</v>
      </c>
      <c r="D406" s="55">
        <v>1</v>
      </c>
      <c r="E406" s="11">
        <v>7.35</v>
      </c>
      <c r="F406" s="20">
        <f t="shared" ref="F406" si="14">D406*E406</f>
        <v>7.35</v>
      </c>
      <c r="G406" s="21"/>
    </row>
    <row r="407" spans="1:7" ht="15.6" thickTop="1" thickBot="1" x14ac:dyDescent="0.35">
      <c r="A407" s="49">
        <v>2</v>
      </c>
      <c r="B407" s="98" t="s">
        <v>23</v>
      </c>
      <c r="C407" s="99"/>
      <c r="D407" s="99"/>
      <c r="E407" s="100"/>
      <c r="F407" s="50">
        <f>SUM(F405:F406)</f>
        <v>8.94</v>
      </c>
      <c r="G407" s="51">
        <f>SUM(F407/F418)</f>
        <v>0.72065393201844141</v>
      </c>
    </row>
    <row r="408" spans="1:7" ht="15" thickTop="1" x14ac:dyDescent="0.3">
      <c r="A408" s="41"/>
      <c r="B408" s="52" t="s">
        <v>47</v>
      </c>
      <c r="C408" s="13"/>
      <c r="D408" s="13"/>
      <c r="E408" s="13"/>
      <c r="F408" s="73"/>
      <c r="G408" s="54"/>
    </row>
    <row r="409" spans="1:7" x14ac:dyDescent="0.3">
      <c r="A409" s="17" t="s">
        <v>48</v>
      </c>
      <c r="B409" s="13" t="s">
        <v>870</v>
      </c>
      <c r="C409" s="13" t="s">
        <v>21</v>
      </c>
      <c r="D409" s="13">
        <v>2.3E-2</v>
      </c>
      <c r="E409" s="78">
        <v>1.7</v>
      </c>
      <c r="F409" s="20">
        <f t="shared" ref="F409" si="15">D409*E409</f>
        <v>3.9099999999999996E-2</v>
      </c>
      <c r="G409" s="21"/>
    </row>
    <row r="410" spans="1:7" x14ac:dyDescent="0.3">
      <c r="A410" s="17" t="s">
        <v>65</v>
      </c>
      <c r="B410" s="13" t="s">
        <v>77</v>
      </c>
      <c r="C410" s="13" t="s">
        <v>21</v>
      </c>
      <c r="D410" s="13">
        <v>2.3E-2</v>
      </c>
      <c r="E410" s="78">
        <v>1.7</v>
      </c>
      <c r="F410" s="20">
        <f>D410*E410</f>
        <v>3.9099999999999996E-2</v>
      </c>
      <c r="G410" s="21"/>
    </row>
    <row r="411" spans="1:7" x14ac:dyDescent="0.3">
      <c r="A411" s="17" t="s">
        <v>66</v>
      </c>
      <c r="B411" s="13" t="s">
        <v>871</v>
      </c>
      <c r="C411" s="13" t="s">
        <v>21</v>
      </c>
      <c r="D411" s="13">
        <v>2.3E-2</v>
      </c>
      <c r="E411" s="78">
        <v>1.7</v>
      </c>
      <c r="F411" s="20">
        <f>D411*E411</f>
        <v>3.9099999999999996E-2</v>
      </c>
      <c r="G411" s="21"/>
    </row>
    <row r="412" spans="1:7" ht="15" thickBot="1" x14ac:dyDescent="0.35">
      <c r="A412" s="17" t="s">
        <v>67</v>
      </c>
      <c r="B412" s="13" t="s">
        <v>872</v>
      </c>
      <c r="C412" s="13" t="s">
        <v>21</v>
      </c>
      <c r="D412" s="13">
        <v>2.3E-2</v>
      </c>
      <c r="E412" s="78">
        <v>1.7</v>
      </c>
      <c r="F412" s="75">
        <f>D412*E412</f>
        <v>3.9099999999999996E-2</v>
      </c>
      <c r="G412" s="21"/>
    </row>
    <row r="413" spans="1:7" ht="15.6" thickTop="1" thickBot="1" x14ac:dyDescent="0.35">
      <c r="A413" s="49">
        <v>3</v>
      </c>
      <c r="B413" s="98" t="s">
        <v>49</v>
      </c>
      <c r="C413" s="99"/>
      <c r="D413" s="99"/>
      <c r="E413" s="100"/>
      <c r="F413" s="50">
        <f>SUM(F409:F412)</f>
        <v>0.15639999999999998</v>
      </c>
      <c r="G413" s="51">
        <f>SUM(F413/F418)</f>
        <v>1.2607413307347229E-2</v>
      </c>
    </row>
    <row r="414" spans="1:7" ht="15.6" thickTop="1" thickBot="1" x14ac:dyDescent="0.35">
      <c r="A414" s="57" t="s">
        <v>14</v>
      </c>
      <c r="B414" s="98" t="s">
        <v>24</v>
      </c>
      <c r="C414" s="99"/>
      <c r="D414" s="99"/>
      <c r="E414" s="100"/>
      <c r="F414" s="58">
        <f>SUM(F403,F407,F413)</f>
        <v>9.8066399999999998</v>
      </c>
      <c r="G414" s="6"/>
    </row>
    <row r="415" spans="1:7" ht="15.6" thickTop="1" thickBot="1" x14ac:dyDescent="0.35">
      <c r="A415" s="59">
        <v>4</v>
      </c>
      <c r="B415" s="95" t="s">
        <v>15</v>
      </c>
      <c r="C415" s="96"/>
      <c r="D415" s="96"/>
      <c r="E415" s="97"/>
      <c r="F415" s="58">
        <f>SUM(F414)*15%</f>
        <v>1.470996</v>
      </c>
      <c r="G415" s="51">
        <f>SUM(F415/F418)</f>
        <v>0.11857707509881424</v>
      </c>
    </row>
    <row r="416" spans="1:7" ht="15.6" thickTop="1" thickBot="1" x14ac:dyDescent="0.35">
      <c r="A416" s="57" t="s">
        <v>16</v>
      </c>
      <c r="B416" s="98" t="s">
        <v>25</v>
      </c>
      <c r="C416" s="99"/>
      <c r="D416" s="99"/>
      <c r="E416" s="100"/>
      <c r="F416" s="60">
        <f>SUM(F414:F415)</f>
        <v>11.277635999999999</v>
      </c>
    </row>
    <row r="417" spans="1:7" ht="15.6" thickTop="1" thickBot="1" x14ac:dyDescent="0.35">
      <c r="A417" s="59">
        <v>5</v>
      </c>
      <c r="B417" s="95" t="s">
        <v>17</v>
      </c>
      <c r="C417" s="96"/>
      <c r="D417" s="96"/>
      <c r="E417" s="97"/>
      <c r="F417" s="58">
        <f>SUM(F416)*10%</f>
        <v>1.1277636</v>
      </c>
      <c r="G417" s="51">
        <f>SUM(F417/F418)</f>
        <v>9.0909090909090912E-2</v>
      </c>
    </row>
    <row r="418" spans="1:7" ht="15.6" thickTop="1" thickBot="1" x14ac:dyDescent="0.35">
      <c r="A418" s="57" t="s">
        <v>18</v>
      </c>
      <c r="B418" s="98" t="s">
        <v>19</v>
      </c>
      <c r="C418" s="99"/>
      <c r="D418" s="99"/>
      <c r="E418" s="100"/>
      <c r="F418" s="60">
        <f>SUM(F416,F417)</f>
        <v>12.405399599999999</v>
      </c>
      <c r="G418" s="62">
        <f>SUM(G403,G407,G413,G415,G417)</f>
        <v>1</v>
      </c>
    </row>
    <row r="419" spans="1:7" ht="15.6" thickTop="1" thickBot="1" x14ac:dyDescent="0.35"/>
    <row r="420" spans="1:7" ht="44.4" thickTop="1" thickBot="1" x14ac:dyDescent="0.35">
      <c r="A420" s="37" t="s">
        <v>2</v>
      </c>
      <c r="B420" s="29" t="s">
        <v>1</v>
      </c>
      <c r="C420" s="38" t="s">
        <v>0</v>
      </c>
      <c r="D420" s="39" t="s">
        <v>20</v>
      </c>
      <c r="E420" s="40"/>
      <c r="F420" s="41"/>
      <c r="G420" s="41"/>
    </row>
    <row r="421" spans="1:7" ht="153" customHeight="1" thickTop="1" x14ac:dyDescent="0.3">
      <c r="A421" s="63" t="s">
        <v>104</v>
      </c>
      <c r="B421" s="16" t="s">
        <v>973</v>
      </c>
      <c r="C421" s="8"/>
      <c r="D421" s="8"/>
      <c r="E421" s="40"/>
      <c r="F421" s="41"/>
      <c r="G421" s="41"/>
    </row>
    <row r="422" spans="1:7" ht="174.6" customHeight="1" thickBot="1" x14ac:dyDescent="0.35">
      <c r="A422" s="66" t="s">
        <v>108</v>
      </c>
      <c r="B422" s="9" t="s">
        <v>109</v>
      </c>
      <c r="C422" s="33" t="s">
        <v>30</v>
      </c>
      <c r="D422" s="33">
        <v>1</v>
      </c>
      <c r="E422" s="41"/>
      <c r="F422" s="41"/>
      <c r="G422" s="41"/>
    </row>
    <row r="423" spans="1:7" ht="30" thickTop="1" thickBot="1" x14ac:dyDescent="0.35">
      <c r="A423" s="37" t="s">
        <v>3</v>
      </c>
      <c r="B423" s="29" t="s">
        <v>4</v>
      </c>
      <c r="C423" s="29" t="s">
        <v>0</v>
      </c>
      <c r="D423" s="29" t="s">
        <v>5</v>
      </c>
      <c r="E423" s="29" t="s">
        <v>6</v>
      </c>
      <c r="F423" s="29" t="s">
        <v>7</v>
      </c>
      <c r="G423" s="39" t="s">
        <v>8</v>
      </c>
    </row>
    <row r="424" spans="1:7" ht="15" thickTop="1" x14ac:dyDescent="0.3">
      <c r="A424" s="41"/>
      <c r="B424" s="46" t="s">
        <v>9</v>
      </c>
      <c r="C424" s="47"/>
      <c r="D424" s="47"/>
      <c r="E424" s="47"/>
      <c r="F424" s="47"/>
      <c r="G424" s="21"/>
    </row>
    <row r="425" spans="1:7" ht="15" thickBot="1" x14ac:dyDescent="0.35">
      <c r="A425" s="17" t="s">
        <v>10</v>
      </c>
      <c r="B425" s="13" t="s">
        <v>43</v>
      </c>
      <c r="C425" s="13" t="s">
        <v>21</v>
      </c>
      <c r="D425" s="13">
        <v>3.4000000000000002E-2</v>
      </c>
      <c r="E425" s="48">
        <v>30.88</v>
      </c>
      <c r="F425" s="20">
        <f>PRODUCT(D425:E425)</f>
        <v>1.04992</v>
      </c>
      <c r="G425" s="21"/>
    </row>
    <row r="426" spans="1:7" ht="15.6" thickTop="1" thickBot="1" x14ac:dyDescent="0.35">
      <c r="A426" s="49">
        <v>1</v>
      </c>
      <c r="B426" s="98" t="s">
        <v>13</v>
      </c>
      <c r="C426" s="99"/>
      <c r="D426" s="99"/>
      <c r="E426" s="100"/>
      <c r="F426" s="50">
        <f>SUM(F425)</f>
        <v>1.04992</v>
      </c>
      <c r="G426" s="51">
        <f>SUM(F426/F439)</f>
        <v>5.2259848718210634E-2</v>
      </c>
    </row>
    <row r="427" spans="1:7" ht="15" thickTop="1" x14ac:dyDescent="0.3">
      <c r="A427" s="41"/>
      <c r="B427" s="52" t="s">
        <v>22</v>
      </c>
      <c r="C427" s="13"/>
      <c r="D427" s="13"/>
      <c r="E427" s="13"/>
      <c r="F427" s="53"/>
      <c r="G427" s="54"/>
    </row>
    <row r="428" spans="1:7" x14ac:dyDescent="0.3">
      <c r="A428" s="17" t="s">
        <v>11</v>
      </c>
      <c r="B428" s="13" t="s">
        <v>44</v>
      </c>
      <c r="C428" s="18" t="s">
        <v>45</v>
      </c>
      <c r="D428" s="19">
        <v>1</v>
      </c>
      <c r="E428" s="14">
        <v>1.59</v>
      </c>
      <c r="F428" s="20">
        <f t="shared" ref="F428:F430" si="16">D428*E428</f>
        <v>1.59</v>
      </c>
      <c r="G428" s="21"/>
    </row>
    <row r="429" spans="1:7" x14ac:dyDescent="0.3">
      <c r="A429" s="17" t="s">
        <v>12</v>
      </c>
      <c r="B429" s="13" t="s">
        <v>107</v>
      </c>
      <c r="C429" s="18" t="s">
        <v>45</v>
      </c>
      <c r="D429" s="55">
        <v>1</v>
      </c>
      <c r="E429" s="11">
        <v>7.35</v>
      </c>
      <c r="F429" s="20">
        <f t="shared" ref="F429" si="17">D429*E429</f>
        <v>7.35</v>
      </c>
      <c r="G429" s="21"/>
    </row>
    <row r="430" spans="1:7" ht="144.6" thickBot="1" x14ac:dyDescent="0.35">
      <c r="A430" s="17" t="s">
        <v>53</v>
      </c>
      <c r="B430" s="13" t="s">
        <v>110</v>
      </c>
      <c r="C430" s="18" t="s">
        <v>85</v>
      </c>
      <c r="D430" s="55">
        <v>0.1</v>
      </c>
      <c r="E430" s="11">
        <v>58.34</v>
      </c>
      <c r="F430" s="20">
        <f t="shared" si="16"/>
        <v>5.8340000000000005</v>
      </c>
      <c r="G430" s="21"/>
    </row>
    <row r="431" spans="1:7" ht="15.6" thickTop="1" thickBot="1" x14ac:dyDescent="0.35">
      <c r="A431" s="49">
        <v>2</v>
      </c>
      <c r="B431" s="98" t="s">
        <v>23</v>
      </c>
      <c r="C431" s="99"/>
      <c r="D431" s="99"/>
      <c r="E431" s="100"/>
      <c r="F431" s="50">
        <f>SUM(F428:F430)</f>
        <v>14.774000000000001</v>
      </c>
      <c r="G431" s="51">
        <f>SUM(F431/F439)</f>
        <v>0.73537698583020039</v>
      </c>
    </row>
    <row r="432" spans="1:7" ht="15" thickTop="1" x14ac:dyDescent="0.3">
      <c r="A432" s="41"/>
      <c r="B432" s="52" t="s">
        <v>47</v>
      </c>
      <c r="C432" s="13"/>
      <c r="D432" s="13"/>
      <c r="E432" s="13"/>
      <c r="F432" s="73"/>
      <c r="G432" s="54"/>
    </row>
    <row r="433" spans="1:7" ht="15" thickBot="1" x14ac:dyDescent="0.35">
      <c r="A433" s="17" t="s">
        <v>48</v>
      </c>
      <c r="B433" s="13" t="s">
        <v>111</v>
      </c>
      <c r="C433" s="13" t="s">
        <v>21</v>
      </c>
      <c r="D433" s="13">
        <v>3.4000000000000002E-2</v>
      </c>
      <c r="E433" s="14">
        <v>1.7</v>
      </c>
      <c r="F433" s="20">
        <f>D433*E433</f>
        <v>5.7800000000000004E-2</v>
      </c>
      <c r="G433" s="21"/>
    </row>
    <row r="434" spans="1:7" ht="15.6" thickTop="1" thickBot="1" x14ac:dyDescent="0.35">
      <c r="A434" s="49">
        <v>3</v>
      </c>
      <c r="B434" s="98" t="s">
        <v>49</v>
      </c>
      <c r="C434" s="99"/>
      <c r="D434" s="99"/>
      <c r="E434" s="100"/>
      <c r="F434" s="50">
        <f>SUM(F433:F433)</f>
        <v>5.7800000000000004E-2</v>
      </c>
      <c r="G434" s="51">
        <f>SUM(F434/F439)</f>
        <v>2.876999443683876E-3</v>
      </c>
    </row>
    <row r="435" spans="1:7" ht="15.6" thickTop="1" thickBot="1" x14ac:dyDescent="0.35">
      <c r="A435" s="57" t="s">
        <v>14</v>
      </c>
      <c r="B435" s="98" t="s">
        <v>24</v>
      </c>
      <c r="C435" s="99"/>
      <c r="D435" s="99"/>
      <c r="E435" s="100"/>
      <c r="F435" s="58">
        <f>SUM(F426,F431,F434)</f>
        <v>15.881720000000001</v>
      </c>
      <c r="G435" s="6"/>
    </row>
    <row r="436" spans="1:7" ht="15.6" thickTop="1" thickBot="1" x14ac:dyDescent="0.35">
      <c r="A436" s="59">
        <v>4</v>
      </c>
      <c r="B436" s="95" t="s">
        <v>15</v>
      </c>
      <c r="C436" s="96"/>
      <c r="D436" s="96"/>
      <c r="E436" s="97"/>
      <c r="F436" s="58">
        <f>SUM(F435)*15%</f>
        <v>2.3822580000000002</v>
      </c>
      <c r="G436" s="51">
        <f>SUM(F436/F439)</f>
        <v>0.11857707509881424</v>
      </c>
    </row>
    <row r="437" spans="1:7" ht="15.6" thickTop="1" thickBot="1" x14ac:dyDescent="0.35">
      <c r="A437" s="57" t="s">
        <v>16</v>
      </c>
      <c r="B437" s="98" t="s">
        <v>25</v>
      </c>
      <c r="C437" s="99"/>
      <c r="D437" s="99"/>
      <c r="E437" s="100"/>
      <c r="F437" s="60">
        <f>SUM(F435:F436)</f>
        <v>18.263978000000002</v>
      </c>
    </row>
    <row r="438" spans="1:7" ht="15.6" thickTop="1" thickBot="1" x14ac:dyDescent="0.35">
      <c r="A438" s="59">
        <v>5</v>
      </c>
      <c r="B438" s="95" t="s">
        <v>17</v>
      </c>
      <c r="C438" s="96"/>
      <c r="D438" s="96"/>
      <c r="E438" s="97"/>
      <c r="F438" s="58">
        <f>SUM(F437)*10%</f>
        <v>1.8263978000000003</v>
      </c>
      <c r="G438" s="51">
        <f>SUM(F438/F439)</f>
        <v>9.0909090909090925E-2</v>
      </c>
    </row>
    <row r="439" spans="1:7" ht="15.6" thickTop="1" thickBot="1" x14ac:dyDescent="0.35">
      <c r="A439" s="57" t="s">
        <v>18</v>
      </c>
      <c r="B439" s="98" t="s">
        <v>19</v>
      </c>
      <c r="C439" s="99"/>
      <c r="D439" s="99"/>
      <c r="E439" s="100"/>
      <c r="F439" s="60">
        <f>SUM(F437,F438)</f>
        <v>20.0903758</v>
      </c>
      <c r="G439" s="62">
        <f>SUM(G426,G431,G434,G436,G438)</f>
        <v>1</v>
      </c>
    </row>
    <row r="440" spans="1:7" ht="15.6" thickTop="1" thickBot="1" x14ac:dyDescent="0.35"/>
    <row r="441" spans="1:7" ht="44.4" thickTop="1" thickBot="1" x14ac:dyDescent="0.35">
      <c r="A441" s="37" t="s">
        <v>2</v>
      </c>
      <c r="B441" s="29" t="s">
        <v>1</v>
      </c>
      <c r="C441" s="38" t="s">
        <v>0</v>
      </c>
      <c r="D441" s="39" t="s">
        <v>20</v>
      </c>
      <c r="E441" s="40"/>
      <c r="F441" s="41"/>
      <c r="G441" s="41"/>
    </row>
    <row r="442" spans="1:7" ht="130.19999999999999" thickTop="1" x14ac:dyDescent="0.3">
      <c r="A442" s="63" t="s">
        <v>104</v>
      </c>
      <c r="B442" s="16" t="s">
        <v>973</v>
      </c>
      <c r="C442" s="8"/>
      <c r="D442" s="8"/>
      <c r="E442" s="40"/>
      <c r="F442" s="41"/>
      <c r="G442" s="41"/>
    </row>
    <row r="443" spans="1:7" ht="101.4" thickBot="1" x14ac:dyDescent="0.35">
      <c r="A443" s="66" t="s">
        <v>112</v>
      </c>
      <c r="B443" s="9" t="s">
        <v>113</v>
      </c>
      <c r="C443" s="33" t="s">
        <v>30</v>
      </c>
      <c r="D443" s="33">
        <v>1</v>
      </c>
      <c r="E443" s="41"/>
      <c r="F443" s="41"/>
      <c r="G443" s="41"/>
    </row>
    <row r="444" spans="1:7" ht="30" thickTop="1" thickBot="1" x14ac:dyDescent="0.35">
      <c r="A444" s="37" t="s">
        <v>3</v>
      </c>
      <c r="B444" s="29" t="s">
        <v>4</v>
      </c>
      <c r="C444" s="29" t="s">
        <v>0</v>
      </c>
      <c r="D444" s="29" t="s">
        <v>5</v>
      </c>
      <c r="E444" s="29" t="s">
        <v>6</v>
      </c>
      <c r="F444" s="29" t="s">
        <v>7</v>
      </c>
      <c r="G444" s="39" t="s">
        <v>8</v>
      </c>
    </row>
    <row r="445" spans="1:7" ht="15" thickTop="1" x14ac:dyDescent="0.3">
      <c r="A445" s="41"/>
      <c r="B445" s="46" t="s">
        <v>9</v>
      </c>
      <c r="C445" s="47"/>
      <c r="D445" s="47"/>
      <c r="E445" s="47"/>
      <c r="F445" s="47"/>
      <c r="G445" s="21"/>
    </row>
    <row r="446" spans="1:7" ht="15" thickBot="1" x14ac:dyDescent="0.35">
      <c r="A446" s="17" t="s">
        <v>10</v>
      </c>
      <c r="B446" s="13" t="s">
        <v>43</v>
      </c>
      <c r="C446" s="13" t="s">
        <v>21</v>
      </c>
      <c r="D446" s="13">
        <v>1.9499999999999999E-3</v>
      </c>
      <c r="E446" s="48">
        <v>30.88</v>
      </c>
      <c r="F446" s="20">
        <f>PRODUCT(D446:E446)</f>
        <v>6.0215999999999999E-2</v>
      </c>
      <c r="G446" s="21"/>
    </row>
    <row r="447" spans="1:7" ht="15.6" thickTop="1" thickBot="1" x14ac:dyDescent="0.35">
      <c r="A447" s="49">
        <v>1</v>
      </c>
      <c r="B447" s="98" t="s">
        <v>13</v>
      </c>
      <c r="C447" s="99"/>
      <c r="D447" s="99"/>
      <c r="E447" s="100"/>
      <c r="F447" s="50">
        <f>SUM(F446)</f>
        <v>6.0215999999999999E-2</v>
      </c>
      <c r="G447" s="51">
        <f>SUM(F447/F456)</f>
        <v>0.71127818163391299</v>
      </c>
    </row>
    <row r="448" spans="1:7" ht="15" thickTop="1" x14ac:dyDescent="0.3">
      <c r="A448" s="41"/>
      <c r="B448" s="52" t="s">
        <v>47</v>
      </c>
      <c r="C448" s="13"/>
      <c r="D448" s="13"/>
      <c r="E448" s="13"/>
      <c r="F448" s="73"/>
      <c r="G448" s="54"/>
    </row>
    <row r="449" spans="1:7" ht="28.8" x14ac:dyDescent="0.3">
      <c r="A449" s="17" t="s">
        <v>11</v>
      </c>
      <c r="B449" s="13" t="s">
        <v>974</v>
      </c>
      <c r="C449" s="13" t="s">
        <v>21</v>
      </c>
      <c r="D449" s="13">
        <v>1.9499999999999999E-3</v>
      </c>
      <c r="E449" s="35">
        <v>1.74</v>
      </c>
      <c r="F449" s="79">
        <f>D449*E449</f>
        <v>3.3929999999999997E-3</v>
      </c>
      <c r="G449" s="21"/>
    </row>
    <row r="450" spans="1:7" ht="15" thickBot="1" x14ac:dyDescent="0.35">
      <c r="A450" s="17" t="s">
        <v>12</v>
      </c>
      <c r="B450" s="13" t="s">
        <v>114</v>
      </c>
      <c r="C450" s="13" t="s">
        <v>21</v>
      </c>
      <c r="D450" s="13">
        <v>1.9499999999999999E-3</v>
      </c>
      <c r="E450" s="14">
        <v>1.7</v>
      </c>
      <c r="F450" s="80">
        <f>D450*E450</f>
        <v>3.3149999999999998E-3</v>
      </c>
      <c r="G450" s="21"/>
    </row>
    <row r="451" spans="1:7" ht="15.6" thickTop="1" thickBot="1" x14ac:dyDescent="0.35">
      <c r="A451" s="49">
        <v>2</v>
      </c>
      <c r="B451" s="98" t="s">
        <v>49</v>
      </c>
      <c r="C451" s="99"/>
      <c r="D451" s="99"/>
      <c r="E451" s="100"/>
      <c r="F451" s="50">
        <f>SUM(F449:F450)</f>
        <v>6.7079999999999996E-3</v>
      </c>
      <c r="G451" s="51">
        <f>SUM(F451/F456)</f>
        <v>7.9235652358182002E-2</v>
      </c>
    </row>
    <row r="452" spans="1:7" ht="15.6" thickTop="1" thickBot="1" x14ac:dyDescent="0.35">
      <c r="A452" s="57" t="s">
        <v>14</v>
      </c>
      <c r="B452" s="98" t="s">
        <v>123</v>
      </c>
      <c r="C452" s="99"/>
      <c r="D452" s="99"/>
      <c r="E452" s="100"/>
      <c r="F452" s="58">
        <f>SUM(F447,F451)</f>
        <v>6.6923999999999997E-2</v>
      </c>
      <c r="G452" s="6"/>
    </row>
    <row r="453" spans="1:7" ht="15.6" thickTop="1" thickBot="1" x14ac:dyDescent="0.35">
      <c r="A453" s="59">
        <v>3</v>
      </c>
      <c r="B453" s="95" t="s">
        <v>15</v>
      </c>
      <c r="C453" s="96"/>
      <c r="D453" s="96"/>
      <c r="E453" s="97"/>
      <c r="F453" s="58">
        <f>SUM(F452)*15%</f>
        <v>1.00386E-2</v>
      </c>
      <c r="G453" s="51">
        <f>SUM(F453/F456)</f>
        <v>0.11857707509881424</v>
      </c>
    </row>
    <row r="454" spans="1:7" ht="15.6" thickTop="1" thickBot="1" x14ac:dyDescent="0.35">
      <c r="A454" s="57" t="s">
        <v>16</v>
      </c>
      <c r="B454" s="98" t="s">
        <v>124</v>
      </c>
      <c r="C454" s="99"/>
      <c r="D454" s="99"/>
      <c r="E454" s="100"/>
      <c r="F454" s="60">
        <f>SUM(F452:F453)</f>
        <v>7.6962599999999992E-2</v>
      </c>
    </row>
    <row r="455" spans="1:7" ht="15.6" thickTop="1" thickBot="1" x14ac:dyDescent="0.35">
      <c r="A455" s="59">
        <v>4</v>
      </c>
      <c r="B455" s="95" t="s">
        <v>17</v>
      </c>
      <c r="C455" s="96"/>
      <c r="D455" s="96"/>
      <c r="E455" s="97"/>
      <c r="F455" s="58">
        <f>SUM(F454)*10%</f>
        <v>7.6962599999999999E-3</v>
      </c>
      <c r="G455" s="51">
        <f>SUM(F455/F456)</f>
        <v>9.0909090909090925E-2</v>
      </c>
    </row>
    <row r="456" spans="1:7" ht="15.6" thickTop="1" thickBot="1" x14ac:dyDescent="0.35">
      <c r="A456" s="57" t="s">
        <v>18</v>
      </c>
      <c r="B456" s="98" t="s">
        <v>19</v>
      </c>
      <c r="C456" s="99"/>
      <c r="D456" s="99"/>
      <c r="E456" s="100"/>
      <c r="F456" s="60">
        <f>SUM(F454,F455)</f>
        <v>8.4658859999999989E-2</v>
      </c>
      <c r="G456" s="62">
        <f>SUM(G447,G451,G453,G455)</f>
        <v>1</v>
      </c>
    </row>
    <row r="457" spans="1:7" ht="15" thickTop="1" x14ac:dyDescent="0.3"/>
    <row r="458" spans="1:7" x14ac:dyDescent="0.3">
      <c r="A458" s="101" t="s">
        <v>115</v>
      </c>
      <c r="B458" s="101"/>
      <c r="C458" s="101"/>
      <c r="D458" s="101"/>
      <c r="E458" s="101"/>
      <c r="F458" s="101"/>
      <c r="G458" s="101"/>
    </row>
    <row r="459" spans="1:7" ht="15" thickBot="1" x14ac:dyDescent="0.35"/>
    <row r="460" spans="1:7" ht="44.4" thickTop="1" thickBot="1" x14ac:dyDescent="0.35">
      <c r="A460" s="37" t="s">
        <v>2</v>
      </c>
      <c r="B460" s="29" t="s">
        <v>1</v>
      </c>
      <c r="C460" s="38" t="s">
        <v>0</v>
      </c>
      <c r="D460" s="39" t="s">
        <v>20</v>
      </c>
      <c r="E460" s="40"/>
      <c r="F460" s="41"/>
      <c r="G460" s="41"/>
    </row>
    <row r="461" spans="1:7" ht="154.80000000000001" customHeight="1" thickTop="1" x14ac:dyDescent="0.3">
      <c r="A461" s="63" t="s">
        <v>116</v>
      </c>
      <c r="B461" s="16" t="s">
        <v>975</v>
      </c>
      <c r="C461" s="8"/>
      <c r="D461" s="8"/>
      <c r="E461" s="40"/>
      <c r="F461" s="41"/>
      <c r="G461" s="41"/>
    </row>
    <row r="462" spans="1:7" ht="244.8" customHeight="1" thickBot="1" x14ac:dyDescent="0.35">
      <c r="A462" s="66" t="s">
        <v>117</v>
      </c>
      <c r="B462" s="9" t="s">
        <v>118</v>
      </c>
      <c r="C462" s="33" t="s">
        <v>119</v>
      </c>
      <c r="D462" s="33">
        <v>1</v>
      </c>
      <c r="E462" s="41"/>
      <c r="F462" s="41"/>
      <c r="G462" s="41"/>
    </row>
    <row r="463" spans="1:7" ht="30" thickTop="1" thickBot="1" x14ac:dyDescent="0.35">
      <c r="A463" s="37" t="s">
        <v>3</v>
      </c>
      <c r="B463" s="29" t="s">
        <v>4</v>
      </c>
      <c r="C463" s="29" t="s">
        <v>0</v>
      </c>
      <c r="D463" s="29" t="s">
        <v>5</v>
      </c>
      <c r="E463" s="29" t="s">
        <v>6</v>
      </c>
      <c r="F463" s="29" t="s">
        <v>7</v>
      </c>
      <c r="G463" s="39" t="s">
        <v>8</v>
      </c>
    </row>
    <row r="464" spans="1:7" ht="15" thickTop="1" x14ac:dyDescent="0.3">
      <c r="A464" s="41"/>
      <c r="B464" s="46" t="s">
        <v>9</v>
      </c>
      <c r="C464" s="47"/>
      <c r="D464" s="47"/>
      <c r="E464" s="47"/>
      <c r="F464" s="47"/>
      <c r="G464" s="21"/>
    </row>
    <row r="465" spans="1:7" ht="15" thickBot="1" x14ac:dyDescent="0.35">
      <c r="A465" s="17" t="s">
        <v>10</v>
      </c>
      <c r="B465" s="13" t="s">
        <v>43</v>
      </c>
      <c r="C465" s="13" t="s">
        <v>21</v>
      </c>
      <c r="D465" s="13">
        <v>1.2500000000000001E-2</v>
      </c>
      <c r="E465" s="48">
        <v>30.88</v>
      </c>
      <c r="F465" s="20">
        <f>PRODUCT(D465:E465)</f>
        <v>0.38600000000000001</v>
      </c>
      <c r="G465" s="21"/>
    </row>
    <row r="466" spans="1:7" ht="15.6" thickTop="1" thickBot="1" x14ac:dyDescent="0.35">
      <c r="A466" s="49">
        <v>1</v>
      </c>
      <c r="B466" s="98" t="s">
        <v>13</v>
      </c>
      <c r="C466" s="99"/>
      <c r="D466" s="99"/>
      <c r="E466" s="100"/>
      <c r="F466" s="50">
        <f>SUM(F465)</f>
        <v>0.38600000000000001</v>
      </c>
      <c r="G466" s="51">
        <f>SUM(F466/F478)</f>
        <v>3.4447769239212993E-2</v>
      </c>
    </row>
    <row r="467" spans="1:7" ht="15" thickTop="1" x14ac:dyDescent="0.3">
      <c r="A467" s="41"/>
      <c r="B467" s="52" t="s">
        <v>22</v>
      </c>
      <c r="C467" s="13"/>
      <c r="D467" s="13"/>
      <c r="E467" s="13"/>
      <c r="F467" s="53"/>
      <c r="G467" s="54"/>
    </row>
    <row r="468" spans="1:7" x14ac:dyDescent="0.3">
      <c r="A468" s="17" t="s">
        <v>11</v>
      </c>
      <c r="B468" s="13" t="s">
        <v>60</v>
      </c>
      <c r="C468" s="18" t="s">
        <v>84</v>
      </c>
      <c r="D468" s="19">
        <v>0.1</v>
      </c>
      <c r="E468" s="11">
        <v>1.1399999999999999</v>
      </c>
      <c r="F468" s="20">
        <f t="shared" ref="F468:F472" si="18">D468*E468</f>
        <v>0.11399999999999999</v>
      </c>
      <c r="G468" s="21"/>
    </row>
    <row r="469" spans="1:7" x14ac:dyDescent="0.3">
      <c r="A469" s="17" t="s">
        <v>12</v>
      </c>
      <c r="B469" s="13" t="s">
        <v>97</v>
      </c>
      <c r="C469" s="18" t="s">
        <v>84</v>
      </c>
      <c r="D469" s="19">
        <v>0.1</v>
      </c>
      <c r="E469" s="11">
        <v>27.99</v>
      </c>
      <c r="F469" s="20">
        <f t="shared" si="18"/>
        <v>2.7989999999999999</v>
      </c>
      <c r="G469" s="21"/>
    </row>
    <row r="470" spans="1:7" x14ac:dyDescent="0.3">
      <c r="A470" s="17" t="s">
        <v>53</v>
      </c>
      <c r="B470" s="13" t="s">
        <v>120</v>
      </c>
      <c r="C470" s="18" t="s">
        <v>68</v>
      </c>
      <c r="D470" s="55">
        <v>1</v>
      </c>
      <c r="E470" s="11">
        <v>0.95</v>
      </c>
      <c r="F470" s="20">
        <f>D470*E470</f>
        <v>0.95</v>
      </c>
      <c r="G470" s="21"/>
    </row>
    <row r="471" spans="1:7" ht="28.8" x14ac:dyDescent="0.3">
      <c r="A471" s="17" t="s">
        <v>54</v>
      </c>
      <c r="B471" s="13" t="s">
        <v>121</v>
      </c>
      <c r="C471" s="18" t="s">
        <v>45</v>
      </c>
      <c r="D471" s="55">
        <v>1</v>
      </c>
      <c r="E471" s="11">
        <v>4.13</v>
      </c>
      <c r="F471" s="20">
        <f>D471*E471</f>
        <v>4.13</v>
      </c>
      <c r="G471" s="21"/>
    </row>
    <row r="472" spans="1:7" ht="15" thickBot="1" x14ac:dyDescent="0.35">
      <c r="A472" s="17" t="s">
        <v>55</v>
      </c>
      <c r="B472" s="13" t="s">
        <v>122</v>
      </c>
      <c r="C472" s="18" t="s">
        <v>84</v>
      </c>
      <c r="D472" s="55">
        <v>0.1</v>
      </c>
      <c r="E472" s="11">
        <v>4.79</v>
      </c>
      <c r="F472" s="20">
        <f t="shared" si="18"/>
        <v>0.47900000000000004</v>
      </c>
      <c r="G472" s="21"/>
    </row>
    <row r="473" spans="1:7" ht="15.6" thickTop="1" thickBot="1" x14ac:dyDescent="0.35">
      <c r="A473" s="49">
        <v>2</v>
      </c>
      <c r="B473" s="98" t="s">
        <v>23</v>
      </c>
      <c r="C473" s="99"/>
      <c r="D473" s="99"/>
      <c r="E473" s="100"/>
      <c r="F473" s="50">
        <f>SUM(F468:F472)</f>
        <v>8.4719999999999995</v>
      </c>
      <c r="G473" s="51">
        <f>SUM(F473/F478)</f>
        <v>0.75606606475288196</v>
      </c>
    </row>
    <row r="474" spans="1:7" ht="15.6" thickTop="1" thickBot="1" x14ac:dyDescent="0.35">
      <c r="A474" s="57" t="s">
        <v>14</v>
      </c>
      <c r="B474" s="98" t="s">
        <v>123</v>
      </c>
      <c r="C474" s="99"/>
      <c r="D474" s="99"/>
      <c r="E474" s="100"/>
      <c r="F474" s="58">
        <f>SUM(F466,F473)</f>
        <v>8.8579999999999988</v>
      </c>
      <c r="G474" s="6"/>
    </row>
    <row r="475" spans="1:7" ht="15.6" thickTop="1" thickBot="1" x14ac:dyDescent="0.35">
      <c r="A475" s="59">
        <v>3</v>
      </c>
      <c r="B475" s="95" t="s">
        <v>15</v>
      </c>
      <c r="C475" s="96"/>
      <c r="D475" s="96"/>
      <c r="E475" s="97"/>
      <c r="F475" s="58">
        <f>SUM(F474)*15%</f>
        <v>1.3286999999999998</v>
      </c>
      <c r="G475" s="51">
        <f>SUM(F475/F478)</f>
        <v>0.11857707509881422</v>
      </c>
    </row>
    <row r="476" spans="1:7" ht="15.6" thickTop="1" thickBot="1" x14ac:dyDescent="0.35">
      <c r="A476" s="57" t="s">
        <v>16</v>
      </c>
      <c r="B476" s="98" t="s">
        <v>124</v>
      </c>
      <c r="C476" s="99"/>
      <c r="D476" s="99"/>
      <c r="E476" s="100"/>
      <c r="F476" s="60">
        <f>SUM(F474:F475)</f>
        <v>10.186699999999998</v>
      </c>
    </row>
    <row r="477" spans="1:7" ht="15.6" thickTop="1" thickBot="1" x14ac:dyDescent="0.35">
      <c r="A477" s="59">
        <v>4</v>
      </c>
      <c r="B477" s="95" t="s">
        <v>17</v>
      </c>
      <c r="C477" s="96"/>
      <c r="D477" s="96"/>
      <c r="E477" s="97"/>
      <c r="F477" s="58">
        <f>SUM(F476)*10%</f>
        <v>1.01867</v>
      </c>
      <c r="G477" s="51">
        <f>SUM(F477/F478)</f>
        <v>9.0909090909090912E-2</v>
      </c>
    </row>
    <row r="478" spans="1:7" ht="15.6" thickTop="1" thickBot="1" x14ac:dyDescent="0.35">
      <c r="A478" s="57" t="s">
        <v>18</v>
      </c>
      <c r="B478" s="98" t="s">
        <v>19</v>
      </c>
      <c r="C478" s="99"/>
      <c r="D478" s="99"/>
      <c r="E478" s="100"/>
      <c r="F478" s="60">
        <f>SUM(F476,F477)</f>
        <v>11.205369999999998</v>
      </c>
      <c r="G478" s="62">
        <f>SUM(G466,G473,G475,G477)</f>
        <v>1</v>
      </c>
    </row>
    <row r="479" spans="1:7" ht="15.6" thickTop="1" thickBot="1" x14ac:dyDescent="0.35"/>
    <row r="480" spans="1:7" ht="44.4" thickTop="1" thickBot="1" x14ac:dyDescent="0.35">
      <c r="A480" s="37" t="s">
        <v>2</v>
      </c>
      <c r="B480" s="29" t="s">
        <v>1</v>
      </c>
      <c r="C480" s="38" t="s">
        <v>0</v>
      </c>
      <c r="D480" s="39" t="s">
        <v>20</v>
      </c>
      <c r="E480" s="40"/>
      <c r="F480" s="41"/>
      <c r="G480" s="41"/>
    </row>
    <row r="481" spans="1:7" ht="158.4" customHeight="1" thickTop="1" x14ac:dyDescent="0.3">
      <c r="A481" s="63" t="s">
        <v>116</v>
      </c>
      <c r="B481" s="16" t="s">
        <v>976</v>
      </c>
      <c r="C481" s="8"/>
      <c r="D481" s="8"/>
      <c r="E481" s="40"/>
      <c r="F481" s="41"/>
      <c r="G481" s="41"/>
    </row>
    <row r="482" spans="1:7" ht="218.4" customHeight="1" thickBot="1" x14ac:dyDescent="0.35">
      <c r="A482" s="66" t="s">
        <v>125</v>
      </c>
      <c r="B482" s="9" t="s">
        <v>126</v>
      </c>
      <c r="C482" s="33" t="s">
        <v>119</v>
      </c>
      <c r="D482" s="33">
        <v>1</v>
      </c>
      <c r="E482" s="41"/>
      <c r="F482" s="41"/>
      <c r="G482" s="41"/>
    </row>
    <row r="483" spans="1:7" ht="30" thickTop="1" thickBot="1" x14ac:dyDescent="0.35">
      <c r="A483" s="37" t="s">
        <v>3</v>
      </c>
      <c r="B483" s="29" t="s">
        <v>4</v>
      </c>
      <c r="C483" s="29" t="s">
        <v>0</v>
      </c>
      <c r="D483" s="29" t="s">
        <v>5</v>
      </c>
      <c r="E483" s="29" t="s">
        <v>6</v>
      </c>
      <c r="F483" s="29" t="s">
        <v>7</v>
      </c>
      <c r="G483" s="39" t="s">
        <v>8</v>
      </c>
    </row>
    <row r="484" spans="1:7" ht="15" thickTop="1" x14ac:dyDescent="0.3">
      <c r="A484" s="41"/>
      <c r="B484" s="46" t="s">
        <v>9</v>
      </c>
      <c r="C484" s="47"/>
      <c r="D484" s="47"/>
      <c r="E484" s="47"/>
      <c r="F484" s="47"/>
      <c r="G484" s="21"/>
    </row>
    <row r="485" spans="1:7" ht="15" thickBot="1" x14ac:dyDescent="0.35">
      <c r="A485" s="17" t="s">
        <v>10</v>
      </c>
      <c r="B485" s="13" t="s">
        <v>43</v>
      </c>
      <c r="C485" s="13" t="s">
        <v>21</v>
      </c>
      <c r="D485" s="13">
        <v>8.4000000000000005E-2</v>
      </c>
      <c r="E485" s="48">
        <v>30.88</v>
      </c>
      <c r="F485" s="20">
        <f>PRODUCT(D485:E485)</f>
        <v>2.5939200000000002</v>
      </c>
      <c r="G485" s="21"/>
    </row>
    <row r="486" spans="1:7" ht="15.6" thickTop="1" thickBot="1" x14ac:dyDescent="0.35">
      <c r="A486" s="49">
        <v>1</v>
      </c>
      <c r="B486" s="98" t="s">
        <v>13</v>
      </c>
      <c r="C486" s="99"/>
      <c r="D486" s="99"/>
      <c r="E486" s="100"/>
      <c r="F486" s="50">
        <f>SUM(F485)</f>
        <v>2.5939200000000002</v>
      </c>
      <c r="G486" s="51">
        <f>SUM(F486/F500)</f>
        <v>0.14334275965382751</v>
      </c>
    </row>
    <row r="487" spans="1:7" ht="15" thickTop="1" x14ac:dyDescent="0.3">
      <c r="A487" s="41"/>
      <c r="B487" s="52" t="s">
        <v>22</v>
      </c>
      <c r="C487" s="13"/>
      <c r="D487" s="13"/>
      <c r="E487" s="13"/>
      <c r="F487" s="53"/>
      <c r="G487" s="54"/>
    </row>
    <row r="488" spans="1:7" x14ac:dyDescent="0.3">
      <c r="A488" s="17" t="s">
        <v>11</v>
      </c>
      <c r="B488" s="13" t="s">
        <v>127</v>
      </c>
      <c r="C488" s="18" t="s">
        <v>84</v>
      </c>
      <c r="D488" s="19">
        <v>0.1</v>
      </c>
      <c r="E488" s="14">
        <v>3.38</v>
      </c>
      <c r="F488" s="20">
        <f t="shared" ref="F488:F491" si="19">D488*E488</f>
        <v>0.33800000000000002</v>
      </c>
      <c r="G488" s="21"/>
    </row>
    <row r="489" spans="1:7" x14ac:dyDescent="0.3">
      <c r="A489" s="17" t="s">
        <v>12</v>
      </c>
      <c r="B489" s="13" t="s">
        <v>97</v>
      </c>
      <c r="C489" s="18" t="s">
        <v>84</v>
      </c>
      <c r="D489" s="55">
        <v>0.1</v>
      </c>
      <c r="E489" s="11">
        <v>27.99</v>
      </c>
      <c r="F489" s="20">
        <f t="shared" si="19"/>
        <v>2.7989999999999999</v>
      </c>
      <c r="G489" s="21"/>
    </row>
    <row r="490" spans="1:7" x14ac:dyDescent="0.3">
      <c r="A490" s="17" t="s">
        <v>53</v>
      </c>
      <c r="B490" s="13" t="s">
        <v>120</v>
      </c>
      <c r="C490" s="18" t="s">
        <v>68</v>
      </c>
      <c r="D490" s="55">
        <v>1</v>
      </c>
      <c r="E490" s="11">
        <v>0.95</v>
      </c>
      <c r="F490" s="20">
        <f>D490*E490</f>
        <v>0.95</v>
      </c>
      <c r="G490" s="21"/>
    </row>
    <row r="491" spans="1:7" ht="29.4" thickBot="1" x14ac:dyDescent="0.35">
      <c r="A491" s="17" t="s">
        <v>54</v>
      </c>
      <c r="B491" s="13" t="s">
        <v>128</v>
      </c>
      <c r="C491" s="18" t="s">
        <v>84</v>
      </c>
      <c r="D491" s="55">
        <v>0.1</v>
      </c>
      <c r="E491" s="11">
        <v>74.78</v>
      </c>
      <c r="F491" s="20">
        <f t="shared" si="19"/>
        <v>7.4780000000000006</v>
      </c>
      <c r="G491" s="21"/>
    </row>
    <row r="492" spans="1:7" ht="15.6" thickTop="1" thickBot="1" x14ac:dyDescent="0.35">
      <c r="A492" s="49">
        <v>2</v>
      </c>
      <c r="B492" s="98" t="s">
        <v>23</v>
      </c>
      <c r="C492" s="99"/>
      <c r="D492" s="99"/>
      <c r="E492" s="100"/>
      <c r="F492" s="50">
        <f>SUM(F488:F491)</f>
        <v>11.565000000000001</v>
      </c>
      <c r="G492" s="51">
        <f>SUM(F492/F500)</f>
        <v>0.63909411832150376</v>
      </c>
    </row>
    <row r="493" spans="1:7" ht="15" thickTop="1" x14ac:dyDescent="0.3">
      <c r="A493" s="41"/>
      <c r="B493" s="52" t="s">
        <v>47</v>
      </c>
      <c r="C493" s="13"/>
      <c r="D493" s="13"/>
      <c r="E493" s="13"/>
      <c r="F493" s="73"/>
      <c r="G493" s="54"/>
    </row>
    <row r="494" spans="1:7" ht="29.4" thickBot="1" x14ac:dyDescent="0.35">
      <c r="A494" s="17" t="s">
        <v>48</v>
      </c>
      <c r="B494" s="13" t="s">
        <v>129</v>
      </c>
      <c r="C494" s="13" t="s">
        <v>21</v>
      </c>
      <c r="D494" s="13">
        <v>8.4000000000000005E-2</v>
      </c>
      <c r="E494" s="14">
        <v>1.74</v>
      </c>
      <c r="F494" s="20">
        <f>D494*E494</f>
        <v>0.14616000000000001</v>
      </c>
      <c r="G494" s="21"/>
    </row>
    <row r="495" spans="1:7" ht="15.6" thickTop="1" thickBot="1" x14ac:dyDescent="0.35">
      <c r="A495" s="49">
        <v>3</v>
      </c>
      <c r="B495" s="98" t="s">
        <v>49</v>
      </c>
      <c r="C495" s="99"/>
      <c r="D495" s="99"/>
      <c r="E495" s="100"/>
      <c r="F495" s="50">
        <f>SUM(F494:F494)</f>
        <v>0.14616000000000001</v>
      </c>
      <c r="G495" s="51">
        <f>SUM(F495/F500)</f>
        <v>8.0769560167635972E-3</v>
      </c>
    </row>
    <row r="496" spans="1:7" ht="15.6" thickTop="1" thickBot="1" x14ac:dyDescent="0.35">
      <c r="A496" s="57" t="s">
        <v>14</v>
      </c>
      <c r="B496" s="98" t="s">
        <v>24</v>
      </c>
      <c r="C496" s="99"/>
      <c r="D496" s="99"/>
      <c r="E496" s="100"/>
      <c r="F496" s="58">
        <f>SUM(F486,F492,F495)</f>
        <v>14.305080000000002</v>
      </c>
      <c r="G496" s="6"/>
    </row>
    <row r="497" spans="1:7" ht="15.6" thickTop="1" thickBot="1" x14ac:dyDescent="0.35">
      <c r="A497" s="59">
        <v>4</v>
      </c>
      <c r="B497" s="95" t="s">
        <v>15</v>
      </c>
      <c r="C497" s="96"/>
      <c r="D497" s="96"/>
      <c r="E497" s="97"/>
      <c r="F497" s="58">
        <f>SUM(F496)*15%</f>
        <v>2.1457620000000004</v>
      </c>
      <c r="G497" s="51">
        <f>SUM(F497/F500)</f>
        <v>0.11857707509881424</v>
      </c>
    </row>
    <row r="498" spans="1:7" ht="15.6" thickTop="1" thickBot="1" x14ac:dyDescent="0.35">
      <c r="A498" s="57" t="s">
        <v>16</v>
      </c>
      <c r="B498" s="98" t="s">
        <v>25</v>
      </c>
      <c r="C498" s="99"/>
      <c r="D498" s="99"/>
      <c r="E498" s="100"/>
      <c r="F498" s="60">
        <f>SUM(F496:F497)</f>
        <v>16.450842000000002</v>
      </c>
    </row>
    <row r="499" spans="1:7" ht="15.6" thickTop="1" thickBot="1" x14ac:dyDescent="0.35">
      <c r="A499" s="59">
        <v>5</v>
      </c>
      <c r="B499" s="95" t="s">
        <v>17</v>
      </c>
      <c r="C499" s="96"/>
      <c r="D499" s="96"/>
      <c r="E499" s="97"/>
      <c r="F499" s="58">
        <f>SUM(F498)*10%</f>
        <v>1.6450842000000003</v>
      </c>
      <c r="G499" s="51">
        <f>SUM(F499/F500)</f>
        <v>9.0909090909090925E-2</v>
      </c>
    </row>
    <row r="500" spans="1:7" ht="15.6" thickTop="1" thickBot="1" x14ac:dyDescent="0.35">
      <c r="A500" s="57" t="s">
        <v>18</v>
      </c>
      <c r="B500" s="98" t="s">
        <v>19</v>
      </c>
      <c r="C500" s="99"/>
      <c r="D500" s="99"/>
      <c r="E500" s="100"/>
      <c r="F500" s="60">
        <f>SUM(F498,F499)</f>
        <v>18.095926200000001</v>
      </c>
      <c r="G500" s="62">
        <f>SUM(G486,G492,G495,G497,G499)</f>
        <v>1</v>
      </c>
    </row>
    <row r="501" spans="1:7" ht="15.6" thickTop="1" thickBot="1" x14ac:dyDescent="0.35"/>
    <row r="502" spans="1:7" ht="44.4" thickTop="1" thickBot="1" x14ac:dyDescent="0.35">
      <c r="A502" s="37" t="s">
        <v>2</v>
      </c>
      <c r="B502" s="29" t="s">
        <v>1</v>
      </c>
      <c r="C502" s="38" t="s">
        <v>0</v>
      </c>
      <c r="D502" s="39" t="s">
        <v>20</v>
      </c>
      <c r="E502" s="40"/>
      <c r="F502" s="41"/>
      <c r="G502" s="41"/>
    </row>
    <row r="503" spans="1:7" ht="108.6" customHeight="1" thickTop="1" x14ac:dyDescent="0.3">
      <c r="A503" s="63" t="s">
        <v>130</v>
      </c>
      <c r="B503" s="16" t="s">
        <v>977</v>
      </c>
      <c r="C503" s="8"/>
      <c r="D503" s="8"/>
      <c r="E503" s="40"/>
      <c r="F503" s="41"/>
      <c r="G503" s="41"/>
    </row>
    <row r="504" spans="1:7" ht="29.4" thickBot="1" x14ac:dyDescent="0.35">
      <c r="A504" s="66" t="s">
        <v>131</v>
      </c>
      <c r="B504" s="9" t="s">
        <v>132</v>
      </c>
      <c r="C504" s="33" t="s">
        <v>30</v>
      </c>
      <c r="D504" s="33">
        <v>1</v>
      </c>
      <c r="E504" s="41"/>
      <c r="F504" s="41"/>
      <c r="G504" s="41"/>
    </row>
    <row r="505" spans="1:7" ht="30" thickTop="1" thickBot="1" x14ac:dyDescent="0.35">
      <c r="A505" s="37" t="s">
        <v>3</v>
      </c>
      <c r="B505" s="29" t="s">
        <v>4</v>
      </c>
      <c r="C505" s="29" t="s">
        <v>0</v>
      </c>
      <c r="D505" s="29" t="s">
        <v>5</v>
      </c>
      <c r="E505" s="29" t="s">
        <v>6</v>
      </c>
      <c r="F505" s="29" t="s">
        <v>7</v>
      </c>
      <c r="G505" s="39" t="s">
        <v>8</v>
      </c>
    </row>
    <row r="506" spans="1:7" ht="15" thickTop="1" x14ac:dyDescent="0.3">
      <c r="A506" s="41"/>
      <c r="B506" s="46" t="s">
        <v>9</v>
      </c>
      <c r="C506" s="47"/>
      <c r="D506" s="47"/>
      <c r="E506" s="47"/>
      <c r="F506" s="47"/>
      <c r="G506" s="21"/>
    </row>
    <row r="507" spans="1:7" ht="15" thickBot="1" x14ac:dyDescent="0.35">
      <c r="A507" s="17" t="s">
        <v>10</v>
      </c>
      <c r="B507" s="13" t="s">
        <v>43</v>
      </c>
      <c r="C507" s="13" t="s">
        <v>21</v>
      </c>
      <c r="D507" s="13">
        <v>5.0500000000000003E-2</v>
      </c>
      <c r="E507" s="48">
        <v>30.88</v>
      </c>
      <c r="F507" s="20">
        <f>PRODUCT(D507:E507)</f>
        <v>1.5594400000000002</v>
      </c>
      <c r="G507" s="21"/>
    </row>
    <row r="508" spans="1:7" ht="15.6" thickTop="1" thickBot="1" x14ac:dyDescent="0.35">
      <c r="A508" s="49">
        <v>1</v>
      </c>
      <c r="B508" s="98" t="s">
        <v>13</v>
      </c>
      <c r="C508" s="99"/>
      <c r="D508" s="99"/>
      <c r="E508" s="100"/>
      <c r="F508" s="50">
        <f>SUM(F507)</f>
        <v>1.5594400000000002</v>
      </c>
      <c r="G508" s="51">
        <f>SUM(F508/F531)</f>
        <v>1.0503007517216266E-2</v>
      </c>
    </row>
    <row r="509" spans="1:7" ht="15" thickTop="1" x14ac:dyDescent="0.3">
      <c r="A509" s="41"/>
      <c r="B509" s="52" t="s">
        <v>22</v>
      </c>
      <c r="C509" s="13"/>
      <c r="D509" s="13"/>
      <c r="E509" s="13"/>
      <c r="F509" s="53"/>
      <c r="G509" s="54"/>
    </row>
    <row r="510" spans="1:7" x14ac:dyDescent="0.3">
      <c r="A510" s="17" t="s">
        <v>11</v>
      </c>
      <c r="B510" s="13" t="s">
        <v>60</v>
      </c>
      <c r="C510" s="18" t="s">
        <v>84</v>
      </c>
      <c r="D510" s="19">
        <v>0.1</v>
      </c>
      <c r="E510" s="11">
        <v>1.1399999999999999</v>
      </c>
      <c r="F510" s="20">
        <f t="shared" ref="F510:F520" si="20">D510*E510</f>
        <v>0.11399999999999999</v>
      </c>
      <c r="G510" s="21"/>
    </row>
    <row r="511" spans="1:7" x14ac:dyDescent="0.3">
      <c r="A511" s="17" t="s">
        <v>12</v>
      </c>
      <c r="B511" s="13" t="s">
        <v>97</v>
      </c>
      <c r="C511" s="18" t="s">
        <v>84</v>
      </c>
      <c r="D511" s="19">
        <v>0.1</v>
      </c>
      <c r="E511" s="11">
        <v>27.99</v>
      </c>
      <c r="F511" s="20">
        <f t="shared" si="20"/>
        <v>2.7989999999999999</v>
      </c>
      <c r="G511" s="21"/>
    </row>
    <row r="512" spans="1:7" x14ac:dyDescent="0.3">
      <c r="A512" s="17" t="s">
        <v>53</v>
      </c>
      <c r="B512" s="41" t="s">
        <v>899</v>
      </c>
      <c r="C512" s="18" t="s">
        <v>68</v>
      </c>
      <c r="D512" s="55">
        <v>2</v>
      </c>
      <c r="E512" s="11">
        <v>1.1499999999999999</v>
      </c>
      <c r="F512" s="20">
        <f t="shared" ref="F512:F519" si="21">D512*E512</f>
        <v>2.2999999999999998</v>
      </c>
      <c r="G512" s="21"/>
    </row>
    <row r="513" spans="1:7" x14ac:dyDescent="0.3">
      <c r="A513" s="17" t="s">
        <v>54</v>
      </c>
      <c r="B513" s="13" t="s">
        <v>136</v>
      </c>
      <c r="C513" s="22" t="s">
        <v>68</v>
      </c>
      <c r="D513" s="55">
        <v>1</v>
      </c>
      <c r="E513" s="11">
        <v>6.41</v>
      </c>
      <c r="F513" s="20">
        <f t="shared" si="21"/>
        <v>6.41</v>
      </c>
      <c r="G513" s="21"/>
    </row>
    <row r="514" spans="1:7" x14ac:dyDescent="0.3">
      <c r="A514" s="17" t="s">
        <v>55</v>
      </c>
      <c r="B514" s="13" t="s">
        <v>62</v>
      </c>
      <c r="C514" s="18" t="s">
        <v>85</v>
      </c>
      <c r="D514" s="19">
        <v>0.1</v>
      </c>
      <c r="E514" s="11">
        <v>8.75</v>
      </c>
      <c r="F514" s="20">
        <f t="shared" si="21"/>
        <v>0.875</v>
      </c>
      <c r="G514" s="21"/>
    </row>
    <row r="515" spans="1:7" x14ac:dyDescent="0.3">
      <c r="A515" s="17" t="s">
        <v>56</v>
      </c>
      <c r="B515" s="13" t="s">
        <v>137</v>
      </c>
      <c r="C515" s="22" t="s">
        <v>68</v>
      </c>
      <c r="D515" s="55">
        <v>10</v>
      </c>
      <c r="E515" s="11">
        <v>0.33</v>
      </c>
      <c r="F515" s="20">
        <f t="shared" si="21"/>
        <v>3.3000000000000003</v>
      </c>
      <c r="G515" s="21"/>
    </row>
    <row r="516" spans="1:7" x14ac:dyDescent="0.3">
      <c r="A516" s="17" t="s">
        <v>57</v>
      </c>
      <c r="B516" s="13" t="s">
        <v>138</v>
      </c>
      <c r="C516" s="22" t="s">
        <v>84</v>
      </c>
      <c r="D516" s="81">
        <v>1</v>
      </c>
      <c r="E516" s="11">
        <v>75.73</v>
      </c>
      <c r="F516" s="20">
        <f t="shared" si="21"/>
        <v>75.73</v>
      </c>
      <c r="G516" s="21"/>
    </row>
    <row r="517" spans="1:7" x14ac:dyDescent="0.3">
      <c r="A517" s="17" t="s">
        <v>58</v>
      </c>
      <c r="B517" s="13" t="s">
        <v>139</v>
      </c>
      <c r="C517" s="18" t="s">
        <v>85</v>
      </c>
      <c r="D517" s="19">
        <v>0.1</v>
      </c>
      <c r="E517" s="11">
        <v>34.770000000000003</v>
      </c>
      <c r="F517" s="20">
        <f t="shared" si="21"/>
        <v>3.4770000000000003</v>
      </c>
      <c r="G517" s="21"/>
    </row>
    <row r="518" spans="1:7" x14ac:dyDescent="0.3">
      <c r="A518" s="17" t="s">
        <v>59</v>
      </c>
      <c r="B518" s="13" t="s">
        <v>173</v>
      </c>
      <c r="C518" s="18" t="s">
        <v>45</v>
      </c>
      <c r="D518" s="55">
        <v>1</v>
      </c>
      <c r="E518" s="11">
        <v>9.93</v>
      </c>
      <c r="F518" s="20">
        <f t="shared" si="21"/>
        <v>9.93</v>
      </c>
      <c r="G518" s="21"/>
    </row>
    <row r="519" spans="1:7" x14ac:dyDescent="0.3">
      <c r="A519" s="17" t="s">
        <v>133</v>
      </c>
      <c r="B519" s="13" t="s">
        <v>140</v>
      </c>
      <c r="C519" s="18" t="s">
        <v>45</v>
      </c>
      <c r="D519" s="55">
        <v>1</v>
      </c>
      <c r="E519" s="11">
        <v>8.8699999999999992</v>
      </c>
      <c r="F519" s="20">
        <f t="shared" si="21"/>
        <v>8.8699999999999992</v>
      </c>
      <c r="G519" s="21"/>
    </row>
    <row r="520" spans="1:7" ht="15" thickBot="1" x14ac:dyDescent="0.35">
      <c r="A520" s="17" t="s">
        <v>135</v>
      </c>
      <c r="B520" s="13" t="s">
        <v>141</v>
      </c>
      <c r="C520" s="18" t="s">
        <v>143</v>
      </c>
      <c r="D520" s="55">
        <v>1</v>
      </c>
      <c r="E520" s="11">
        <v>1.75</v>
      </c>
      <c r="F520" s="20">
        <f t="shared" si="20"/>
        <v>1.75</v>
      </c>
      <c r="G520" s="21"/>
    </row>
    <row r="521" spans="1:7" ht="15.6" thickTop="1" thickBot="1" x14ac:dyDescent="0.35">
      <c r="A521" s="49">
        <v>2</v>
      </c>
      <c r="B521" s="98" t="s">
        <v>23</v>
      </c>
      <c r="C521" s="99"/>
      <c r="D521" s="99"/>
      <c r="E521" s="100"/>
      <c r="F521" s="50">
        <f>SUM(F510:F520)</f>
        <v>115.55500000000001</v>
      </c>
      <c r="G521" s="51">
        <f>SUM(F521/F531)</f>
        <v>0.77827619764269584</v>
      </c>
    </row>
    <row r="522" spans="1:7" ht="15" thickTop="1" x14ac:dyDescent="0.3">
      <c r="A522" s="41"/>
      <c r="B522" s="52" t="s">
        <v>47</v>
      </c>
      <c r="C522" s="13"/>
      <c r="D522" s="13"/>
      <c r="E522" s="13"/>
      <c r="F522" s="73"/>
      <c r="G522" s="54"/>
    </row>
    <row r="523" spans="1:7" x14ac:dyDescent="0.3">
      <c r="A523" s="17" t="s">
        <v>48</v>
      </c>
      <c r="B523" s="13" t="s">
        <v>870</v>
      </c>
      <c r="C523" s="13" t="s">
        <v>21</v>
      </c>
      <c r="D523" s="13">
        <v>5.0500000000000003E-2</v>
      </c>
      <c r="E523" s="14">
        <v>1.7</v>
      </c>
      <c r="F523" s="20">
        <f t="shared" ref="F523" si="22">D523*E523</f>
        <v>8.585000000000001E-2</v>
      </c>
      <c r="G523" s="21"/>
    </row>
    <row r="524" spans="1:7" x14ac:dyDescent="0.3">
      <c r="A524" s="17" t="s">
        <v>65</v>
      </c>
      <c r="B524" s="13" t="s">
        <v>77</v>
      </c>
      <c r="C524" s="13" t="s">
        <v>21</v>
      </c>
      <c r="D524" s="13">
        <v>5.0500000000000003E-2</v>
      </c>
      <c r="E524" s="14">
        <v>1.7</v>
      </c>
      <c r="F524" s="53">
        <f>D524*E524</f>
        <v>8.585000000000001E-2</v>
      </c>
      <c r="G524" s="21"/>
    </row>
    <row r="525" spans="1:7" ht="15" thickBot="1" x14ac:dyDescent="0.35">
      <c r="A525" s="17" t="s">
        <v>66</v>
      </c>
      <c r="B525" s="13" t="s">
        <v>142</v>
      </c>
      <c r="C525" s="13" t="s">
        <v>21</v>
      </c>
      <c r="D525" s="13">
        <v>5.0500000000000003E-2</v>
      </c>
      <c r="E525" s="14">
        <v>1.7</v>
      </c>
      <c r="F525" s="20">
        <f>D525*E525</f>
        <v>8.585000000000001E-2</v>
      </c>
      <c r="G525" s="21"/>
    </row>
    <row r="526" spans="1:7" ht="15.6" thickTop="1" thickBot="1" x14ac:dyDescent="0.35">
      <c r="A526" s="49">
        <v>3</v>
      </c>
      <c r="B526" s="98" t="s">
        <v>49</v>
      </c>
      <c r="C526" s="99"/>
      <c r="D526" s="99"/>
      <c r="E526" s="100"/>
      <c r="F526" s="50">
        <f>SUM(F523:F525)</f>
        <v>0.25755000000000006</v>
      </c>
      <c r="G526" s="51">
        <f>SUM(F526/F531)</f>
        <v>1.7346288321827385E-3</v>
      </c>
    </row>
    <row r="527" spans="1:7" ht="15.6" thickTop="1" thickBot="1" x14ac:dyDescent="0.35">
      <c r="A527" s="57" t="s">
        <v>14</v>
      </c>
      <c r="B527" s="98" t="s">
        <v>24</v>
      </c>
      <c r="C527" s="99"/>
      <c r="D527" s="99"/>
      <c r="E527" s="100"/>
      <c r="F527" s="58">
        <f>SUM(F508,F521,F526)</f>
        <v>117.37199</v>
      </c>
      <c r="G527" s="6"/>
    </row>
    <row r="528" spans="1:7" ht="15.6" thickTop="1" thickBot="1" x14ac:dyDescent="0.35">
      <c r="A528" s="59">
        <v>4</v>
      </c>
      <c r="B528" s="95" t="s">
        <v>15</v>
      </c>
      <c r="C528" s="96"/>
      <c r="D528" s="96"/>
      <c r="E528" s="97"/>
      <c r="F528" s="58">
        <f>SUM(F527)*15%</f>
        <v>17.605798499999999</v>
      </c>
      <c r="G528" s="51">
        <f>SUM(F528/F531)</f>
        <v>0.11857707509881421</v>
      </c>
    </row>
    <row r="529" spans="1:7" ht="15.6" thickTop="1" thickBot="1" x14ac:dyDescent="0.35">
      <c r="A529" s="57" t="s">
        <v>16</v>
      </c>
      <c r="B529" s="98" t="s">
        <v>25</v>
      </c>
      <c r="C529" s="99"/>
      <c r="D529" s="99"/>
      <c r="E529" s="100"/>
      <c r="F529" s="60">
        <f>SUM(F527:F528)</f>
        <v>134.9777885</v>
      </c>
    </row>
    <row r="530" spans="1:7" ht="15.6" thickTop="1" thickBot="1" x14ac:dyDescent="0.35">
      <c r="A530" s="59">
        <v>5</v>
      </c>
      <c r="B530" s="95" t="s">
        <v>17</v>
      </c>
      <c r="C530" s="96"/>
      <c r="D530" s="96"/>
      <c r="E530" s="97"/>
      <c r="F530" s="58">
        <f>SUM(F529)*10%</f>
        <v>13.497778850000001</v>
      </c>
      <c r="G530" s="51">
        <f>SUM(F530/F531)</f>
        <v>9.0909090909090912E-2</v>
      </c>
    </row>
    <row r="531" spans="1:7" ht="15.6" thickTop="1" thickBot="1" x14ac:dyDescent="0.35">
      <c r="A531" s="57" t="s">
        <v>18</v>
      </c>
      <c r="B531" s="98" t="s">
        <v>19</v>
      </c>
      <c r="C531" s="99"/>
      <c r="D531" s="99"/>
      <c r="E531" s="100"/>
      <c r="F531" s="60">
        <f>SUM(F529,F530)</f>
        <v>148.47556735000001</v>
      </c>
      <c r="G531" s="62">
        <f>SUM(G508,G521,G526,G528,G530)</f>
        <v>1</v>
      </c>
    </row>
    <row r="532" spans="1:7" ht="15.6" thickTop="1" thickBot="1" x14ac:dyDescent="0.35"/>
    <row r="533" spans="1:7" ht="44.4" thickTop="1" thickBot="1" x14ac:dyDescent="0.35">
      <c r="A533" s="37" t="s">
        <v>2</v>
      </c>
      <c r="B533" s="29" t="s">
        <v>1</v>
      </c>
      <c r="C533" s="38" t="s">
        <v>0</v>
      </c>
      <c r="D533" s="39" t="s">
        <v>20</v>
      </c>
      <c r="E533" s="40"/>
      <c r="F533" s="41"/>
      <c r="G533" s="41"/>
    </row>
    <row r="534" spans="1:7" ht="102.6" customHeight="1" thickTop="1" x14ac:dyDescent="0.3">
      <c r="A534" s="63" t="s">
        <v>130</v>
      </c>
      <c r="B534" s="16" t="s">
        <v>977</v>
      </c>
      <c r="C534" s="8"/>
      <c r="D534" s="8"/>
      <c r="E534" s="40"/>
      <c r="F534" s="41"/>
      <c r="G534" s="41"/>
    </row>
    <row r="535" spans="1:7" ht="102" customHeight="1" thickBot="1" x14ac:dyDescent="0.35">
      <c r="A535" s="66" t="s">
        <v>147</v>
      </c>
      <c r="B535" s="9" t="s">
        <v>148</v>
      </c>
      <c r="C535" s="33" t="s">
        <v>30</v>
      </c>
      <c r="D535" s="33">
        <v>1</v>
      </c>
      <c r="E535" s="41"/>
      <c r="F535" s="41"/>
      <c r="G535" s="41"/>
    </row>
    <row r="536" spans="1:7" ht="30" thickTop="1" thickBot="1" x14ac:dyDescent="0.35">
      <c r="A536" s="37" t="s">
        <v>3</v>
      </c>
      <c r="B536" s="29" t="s">
        <v>4</v>
      </c>
      <c r="C536" s="29" t="s">
        <v>0</v>
      </c>
      <c r="D536" s="29" t="s">
        <v>5</v>
      </c>
      <c r="E536" s="29" t="s">
        <v>6</v>
      </c>
      <c r="F536" s="29" t="s">
        <v>7</v>
      </c>
      <c r="G536" s="39" t="s">
        <v>8</v>
      </c>
    </row>
    <row r="537" spans="1:7" ht="15" thickTop="1" x14ac:dyDescent="0.3">
      <c r="A537" s="41"/>
      <c r="B537" s="46" t="s">
        <v>9</v>
      </c>
      <c r="C537" s="47"/>
      <c r="D537" s="47"/>
      <c r="E537" s="47"/>
      <c r="F537" s="47"/>
      <c r="G537" s="21"/>
    </row>
    <row r="538" spans="1:7" ht="15" thickBot="1" x14ac:dyDescent="0.35">
      <c r="A538" s="17" t="s">
        <v>10</v>
      </c>
      <c r="B538" s="13" t="s">
        <v>43</v>
      </c>
      <c r="C538" s="13" t="s">
        <v>21</v>
      </c>
      <c r="D538" s="13">
        <v>0.17849999999999999</v>
      </c>
      <c r="E538" s="48">
        <v>30.88</v>
      </c>
      <c r="F538" s="20">
        <f>PRODUCT(D538:E538)</f>
        <v>5.5120799999999992</v>
      </c>
      <c r="G538" s="21"/>
    </row>
    <row r="539" spans="1:7" ht="15.6" thickTop="1" thickBot="1" x14ac:dyDescent="0.35">
      <c r="A539" s="49">
        <v>1</v>
      </c>
      <c r="B539" s="98" t="s">
        <v>13</v>
      </c>
      <c r="C539" s="99"/>
      <c r="D539" s="99"/>
      <c r="E539" s="100"/>
      <c r="F539" s="50">
        <f>SUM(F538)</f>
        <v>5.5120799999999992</v>
      </c>
      <c r="G539" s="51">
        <f>SUM(F539/F562)</f>
        <v>3.5722801292592782E-2</v>
      </c>
    </row>
    <row r="540" spans="1:7" ht="15" thickTop="1" x14ac:dyDescent="0.3">
      <c r="A540" s="41"/>
      <c r="B540" s="52" t="s">
        <v>22</v>
      </c>
      <c r="C540" s="13"/>
      <c r="D540" s="13"/>
      <c r="E540" s="13"/>
      <c r="F540" s="53"/>
      <c r="G540" s="54"/>
    </row>
    <row r="541" spans="1:7" x14ac:dyDescent="0.3">
      <c r="A541" s="17" t="s">
        <v>11</v>
      </c>
      <c r="B541" s="13" t="s">
        <v>60</v>
      </c>
      <c r="C541" s="18" t="s">
        <v>84</v>
      </c>
      <c r="D541" s="19">
        <v>0.1</v>
      </c>
      <c r="E541" s="11">
        <v>1.1399999999999999</v>
      </c>
      <c r="F541" s="20">
        <f t="shared" ref="F541:F542" si="23">D541*E541</f>
        <v>0.11399999999999999</v>
      </c>
      <c r="G541" s="21"/>
    </row>
    <row r="542" spans="1:7" x14ac:dyDescent="0.3">
      <c r="A542" s="17" t="s">
        <v>12</v>
      </c>
      <c r="B542" s="13" t="s">
        <v>97</v>
      </c>
      <c r="C542" s="18" t="s">
        <v>84</v>
      </c>
      <c r="D542" s="19">
        <v>0.1</v>
      </c>
      <c r="E542" s="11">
        <v>27.99</v>
      </c>
      <c r="F542" s="20">
        <f t="shared" si="23"/>
        <v>2.7989999999999999</v>
      </c>
      <c r="G542" s="21"/>
    </row>
    <row r="543" spans="1:7" x14ac:dyDescent="0.3">
      <c r="A543" s="17" t="s">
        <v>53</v>
      </c>
      <c r="B543" s="41" t="s">
        <v>899</v>
      </c>
      <c r="C543" s="18" t="s">
        <v>68</v>
      </c>
      <c r="D543" s="55">
        <v>2</v>
      </c>
      <c r="E543" s="11">
        <v>1.1499999999999999</v>
      </c>
      <c r="F543" s="20">
        <f t="shared" ref="F543:F550" si="24">D543*E543</f>
        <v>2.2999999999999998</v>
      </c>
      <c r="G543" s="21"/>
    </row>
    <row r="544" spans="1:7" x14ac:dyDescent="0.3">
      <c r="A544" s="17" t="s">
        <v>54</v>
      </c>
      <c r="B544" s="13" t="s">
        <v>136</v>
      </c>
      <c r="C544" s="22" t="s">
        <v>68</v>
      </c>
      <c r="D544" s="55">
        <v>1</v>
      </c>
      <c r="E544" s="11">
        <v>6.41</v>
      </c>
      <c r="F544" s="20">
        <f t="shared" si="24"/>
        <v>6.41</v>
      </c>
      <c r="G544" s="21"/>
    </row>
    <row r="545" spans="1:7" x14ac:dyDescent="0.3">
      <c r="A545" s="17" t="s">
        <v>55</v>
      </c>
      <c r="B545" s="13" t="s">
        <v>62</v>
      </c>
      <c r="C545" s="18" t="s">
        <v>85</v>
      </c>
      <c r="D545" s="19">
        <v>0.1</v>
      </c>
      <c r="E545" s="11">
        <v>8.75</v>
      </c>
      <c r="F545" s="20">
        <f t="shared" si="24"/>
        <v>0.875</v>
      </c>
      <c r="G545" s="21"/>
    </row>
    <row r="546" spans="1:7" x14ac:dyDescent="0.3">
      <c r="A546" s="17" t="s">
        <v>56</v>
      </c>
      <c r="B546" s="13" t="s">
        <v>137</v>
      </c>
      <c r="C546" s="22" t="s">
        <v>68</v>
      </c>
      <c r="D546" s="55">
        <v>10</v>
      </c>
      <c r="E546" s="11">
        <v>0.33</v>
      </c>
      <c r="F546" s="20">
        <f t="shared" si="24"/>
        <v>3.3000000000000003</v>
      </c>
      <c r="G546" s="21"/>
    </row>
    <row r="547" spans="1:7" x14ac:dyDescent="0.3">
      <c r="A547" s="17" t="s">
        <v>57</v>
      </c>
      <c r="B547" s="13" t="s">
        <v>138</v>
      </c>
      <c r="C547" s="22" t="s">
        <v>84</v>
      </c>
      <c r="D547" s="81">
        <v>1</v>
      </c>
      <c r="E547" s="11">
        <v>75.73</v>
      </c>
      <c r="F547" s="20">
        <f t="shared" si="24"/>
        <v>75.73</v>
      </c>
      <c r="G547" s="21"/>
    </row>
    <row r="548" spans="1:7" x14ac:dyDescent="0.3">
      <c r="A548" s="17" t="s">
        <v>58</v>
      </c>
      <c r="B548" s="13" t="s">
        <v>139</v>
      </c>
      <c r="C548" s="18" t="s">
        <v>85</v>
      </c>
      <c r="D548" s="19">
        <v>0.1</v>
      </c>
      <c r="E548" s="11">
        <v>34.770000000000003</v>
      </c>
      <c r="F548" s="20">
        <f t="shared" si="24"/>
        <v>3.4770000000000003</v>
      </c>
      <c r="G548" s="21"/>
    </row>
    <row r="549" spans="1:7" x14ac:dyDescent="0.3">
      <c r="A549" s="17" t="s">
        <v>59</v>
      </c>
      <c r="B549" s="13" t="s">
        <v>173</v>
      </c>
      <c r="C549" s="18" t="s">
        <v>45</v>
      </c>
      <c r="D549" s="55">
        <v>1</v>
      </c>
      <c r="E549" s="11">
        <v>9.93</v>
      </c>
      <c r="F549" s="20">
        <f t="shared" si="24"/>
        <v>9.93</v>
      </c>
      <c r="G549" s="21"/>
    </row>
    <row r="550" spans="1:7" x14ac:dyDescent="0.3">
      <c r="A550" s="17" t="s">
        <v>133</v>
      </c>
      <c r="B550" s="13" t="s">
        <v>140</v>
      </c>
      <c r="C550" s="18" t="s">
        <v>45</v>
      </c>
      <c r="D550" s="55">
        <v>1</v>
      </c>
      <c r="E550" s="11">
        <v>8.8699999999999992</v>
      </c>
      <c r="F550" s="20">
        <f t="shared" si="24"/>
        <v>8.8699999999999992</v>
      </c>
      <c r="G550" s="21"/>
    </row>
    <row r="551" spans="1:7" ht="15" thickBot="1" x14ac:dyDescent="0.35">
      <c r="A551" s="17" t="s">
        <v>134</v>
      </c>
      <c r="B551" s="13" t="s">
        <v>141</v>
      </c>
      <c r="C551" s="18" t="s">
        <v>143</v>
      </c>
      <c r="D551" s="55">
        <v>1</v>
      </c>
      <c r="E551" s="11">
        <v>1.75</v>
      </c>
      <c r="F551" s="20">
        <f t="shared" ref="F551" si="25">D551*E551</f>
        <v>1.75</v>
      </c>
      <c r="G551" s="21"/>
    </row>
    <row r="552" spans="1:7" ht="15.6" thickTop="1" thickBot="1" x14ac:dyDescent="0.35">
      <c r="A552" s="49">
        <v>2</v>
      </c>
      <c r="B552" s="98" t="s">
        <v>23</v>
      </c>
      <c r="C552" s="99"/>
      <c r="D552" s="99"/>
      <c r="E552" s="100"/>
      <c r="F552" s="50">
        <f>SUM(F541:F551)</f>
        <v>115.55500000000001</v>
      </c>
      <c r="G552" s="51">
        <f>SUM(F552/F562)</f>
        <v>0.74889121771918399</v>
      </c>
    </row>
    <row r="553" spans="1:7" ht="15" thickTop="1" x14ac:dyDescent="0.3">
      <c r="A553" s="41"/>
      <c r="B553" s="52" t="s">
        <v>47</v>
      </c>
      <c r="C553" s="13"/>
      <c r="D553" s="13"/>
      <c r="E553" s="13"/>
      <c r="F553" s="73"/>
      <c r="G553" s="54"/>
    </row>
    <row r="554" spans="1:7" x14ac:dyDescent="0.3">
      <c r="A554" s="17" t="s">
        <v>48</v>
      </c>
      <c r="B554" s="13" t="s">
        <v>870</v>
      </c>
      <c r="C554" s="13" t="s">
        <v>21</v>
      </c>
      <c r="D554" s="13">
        <v>0.17849999999999999</v>
      </c>
      <c r="E554" s="14">
        <v>1.7</v>
      </c>
      <c r="F554" s="20">
        <f t="shared" ref="F554" si="26">D554*E554</f>
        <v>0.30345</v>
      </c>
      <c r="G554" s="21"/>
    </row>
    <row r="555" spans="1:7" x14ac:dyDescent="0.3">
      <c r="A555" s="17" t="s">
        <v>65</v>
      </c>
      <c r="B555" s="13" t="s">
        <v>77</v>
      </c>
      <c r="C555" s="13" t="s">
        <v>21</v>
      </c>
      <c r="D555" s="13">
        <v>0.17849999999999999</v>
      </c>
      <c r="E555" s="14">
        <v>1.7</v>
      </c>
      <c r="F555" s="53">
        <f>D555*E555</f>
        <v>0.30345</v>
      </c>
      <c r="G555" s="21"/>
    </row>
    <row r="556" spans="1:7" ht="15" thickBot="1" x14ac:dyDescent="0.35">
      <c r="A556" s="17" t="s">
        <v>66</v>
      </c>
      <c r="B556" s="13" t="s">
        <v>142</v>
      </c>
      <c r="C556" s="13" t="s">
        <v>21</v>
      </c>
      <c r="D556" s="13">
        <v>0.17849999999999999</v>
      </c>
      <c r="E556" s="14">
        <v>1.7</v>
      </c>
      <c r="F556" s="20">
        <f>D556*E556</f>
        <v>0.30345</v>
      </c>
      <c r="G556" s="21"/>
    </row>
    <row r="557" spans="1:7" ht="15.6" thickTop="1" thickBot="1" x14ac:dyDescent="0.35">
      <c r="A557" s="49">
        <v>3</v>
      </c>
      <c r="B557" s="98" t="s">
        <v>49</v>
      </c>
      <c r="C557" s="99"/>
      <c r="D557" s="99"/>
      <c r="E557" s="100"/>
      <c r="F557" s="50">
        <f>SUM(F554:F556)</f>
        <v>0.91034999999999999</v>
      </c>
      <c r="G557" s="51">
        <f>SUM(F557/F562)</f>
        <v>5.8998149803181086E-3</v>
      </c>
    </row>
    <row r="558" spans="1:7" ht="15.6" thickTop="1" thickBot="1" x14ac:dyDescent="0.35">
      <c r="A558" s="57" t="s">
        <v>14</v>
      </c>
      <c r="B558" s="98" t="s">
        <v>24</v>
      </c>
      <c r="C558" s="99"/>
      <c r="D558" s="99"/>
      <c r="E558" s="100"/>
      <c r="F558" s="58">
        <f>SUM(F539,F552,F557)</f>
        <v>121.97743</v>
      </c>
      <c r="G558" s="6"/>
    </row>
    <row r="559" spans="1:7" ht="15.6" thickTop="1" thickBot="1" x14ac:dyDescent="0.35">
      <c r="A559" s="59">
        <v>4</v>
      </c>
      <c r="B559" s="95" t="s">
        <v>15</v>
      </c>
      <c r="C559" s="96"/>
      <c r="D559" s="96"/>
      <c r="E559" s="97"/>
      <c r="F559" s="58">
        <f>SUM(F558)*15%</f>
        <v>18.2966145</v>
      </c>
      <c r="G559" s="51">
        <f>SUM(F559/F562)</f>
        <v>0.11857707509881422</v>
      </c>
    </row>
    <row r="560" spans="1:7" ht="15.6" thickTop="1" thickBot="1" x14ac:dyDescent="0.35">
      <c r="A560" s="57" t="s">
        <v>16</v>
      </c>
      <c r="B560" s="98" t="s">
        <v>25</v>
      </c>
      <c r="C560" s="99"/>
      <c r="D560" s="99"/>
      <c r="E560" s="100"/>
      <c r="F560" s="60">
        <f>SUM(F558:F559)</f>
        <v>140.2740445</v>
      </c>
    </row>
    <row r="561" spans="1:7" ht="15.6" thickTop="1" thickBot="1" x14ac:dyDescent="0.35">
      <c r="A561" s="59">
        <v>5</v>
      </c>
      <c r="B561" s="95" t="s">
        <v>17</v>
      </c>
      <c r="C561" s="96"/>
      <c r="D561" s="96"/>
      <c r="E561" s="97"/>
      <c r="F561" s="58">
        <f>SUM(F560)*10%</f>
        <v>14.027404450000001</v>
      </c>
      <c r="G561" s="51">
        <f>SUM(F561/F562)</f>
        <v>9.0909090909090912E-2</v>
      </c>
    </row>
    <row r="562" spans="1:7" ht="15.6" thickTop="1" thickBot="1" x14ac:dyDescent="0.35">
      <c r="A562" s="57" t="s">
        <v>18</v>
      </c>
      <c r="B562" s="98" t="s">
        <v>19</v>
      </c>
      <c r="C562" s="99"/>
      <c r="D562" s="99"/>
      <c r="E562" s="100"/>
      <c r="F562" s="60">
        <f>SUM(F560,F561)</f>
        <v>154.30144895000001</v>
      </c>
      <c r="G562" s="62">
        <f>SUM(G539,G552,G557,G559,G561)</f>
        <v>1</v>
      </c>
    </row>
    <row r="563" spans="1:7" ht="15.6" thickTop="1" thickBot="1" x14ac:dyDescent="0.35"/>
    <row r="564" spans="1:7" ht="44.4" thickTop="1" thickBot="1" x14ac:dyDescent="0.35">
      <c r="A564" s="37" t="s">
        <v>2</v>
      </c>
      <c r="B564" s="29" t="s">
        <v>1</v>
      </c>
      <c r="C564" s="38" t="s">
        <v>0</v>
      </c>
      <c r="D564" s="39" t="s">
        <v>20</v>
      </c>
      <c r="E564" s="40"/>
      <c r="F564" s="41"/>
      <c r="G564" s="41"/>
    </row>
    <row r="565" spans="1:7" ht="97.8" customHeight="1" thickTop="1" x14ac:dyDescent="0.3">
      <c r="A565" s="63" t="s">
        <v>130</v>
      </c>
      <c r="B565" s="16" t="s">
        <v>977</v>
      </c>
      <c r="C565" s="8"/>
      <c r="D565" s="8"/>
      <c r="E565" s="40"/>
      <c r="F565" s="41"/>
      <c r="G565" s="41"/>
    </row>
    <row r="566" spans="1:7" ht="100.2" customHeight="1" thickBot="1" x14ac:dyDescent="0.35">
      <c r="A566" s="66" t="s">
        <v>149</v>
      </c>
      <c r="B566" s="9" t="s">
        <v>150</v>
      </c>
      <c r="C566" s="33" t="s">
        <v>30</v>
      </c>
      <c r="D566" s="33">
        <v>1</v>
      </c>
      <c r="E566" s="41"/>
      <c r="F566" s="41"/>
      <c r="G566" s="41"/>
    </row>
    <row r="567" spans="1:7" ht="30" thickTop="1" thickBot="1" x14ac:dyDescent="0.35">
      <c r="A567" s="37" t="s">
        <v>3</v>
      </c>
      <c r="B567" s="29" t="s">
        <v>4</v>
      </c>
      <c r="C567" s="29" t="s">
        <v>0</v>
      </c>
      <c r="D567" s="29" t="s">
        <v>5</v>
      </c>
      <c r="E567" s="29" t="s">
        <v>6</v>
      </c>
      <c r="F567" s="29" t="s">
        <v>7</v>
      </c>
      <c r="G567" s="39" t="s">
        <v>8</v>
      </c>
    </row>
    <row r="568" spans="1:7" ht="15" thickTop="1" x14ac:dyDescent="0.3">
      <c r="A568" s="41"/>
      <c r="B568" s="46" t="s">
        <v>9</v>
      </c>
      <c r="C568" s="47"/>
      <c r="D568" s="47"/>
      <c r="E568" s="47"/>
      <c r="F568" s="47"/>
      <c r="G568" s="21"/>
    </row>
    <row r="569" spans="1:7" ht="15" thickBot="1" x14ac:dyDescent="0.35">
      <c r="A569" s="17" t="s">
        <v>10</v>
      </c>
      <c r="B569" s="13" t="s">
        <v>43</v>
      </c>
      <c r="C569" s="13" t="s">
        <v>21</v>
      </c>
      <c r="D569" s="13">
        <v>0.1135</v>
      </c>
      <c r="E569" s="48">
        <v>30.88</v>
      </c>
      <c r="F569" s="20">
        <f>PRODUCT(D569:E569)</f>
        <v>3.50488</v>
      </c>
      <c r="G569" s="21"/>
    </row>
    <row r="570" spans="1:7" ht="15.6" thickTop="1" thickBot="1" x14ac:dyDescent="0.35">
      <c r="A570" s="49">
        <v>1</v>
      </c>
      <c r="B570" s="98" t="s">
        <v>13</v>
      </c>
      <c r="C570" s="99"/>
      <c r="D570" s="99"/>
      <c r="E570" s="100"/>
      <c r="F570" s="50">
        <f>SUM(F569)</f>
        <v>3.50488</v>
      </c>
      <c r="G570" s="51">
        <f>SUM(F570/F593)</f>
        <v>2.2979603891294009E-2</v>
      </c>
    </row>
    <row r="571" spans="1:7" ht="15" thickTop="1" x14ac:dyDescent="0.3">
      <c r="A571" s="41"/>
      <c r="B571" s="52" t="s">
        <v>22</v>
      </c>
      <c r="C571" s="13"/>
      <c r="D571" s="13"/>
      <c r="E571" s="13"/>
      <c r="F571" s="53"/>
      <c r="G571" s="54"/>
    </row>
    <row r="572" spans="1:7" x14ac:dyDescent="0.3">
      <c r="A572" s="17" t="s">
        <v>11</v>
      </c>
      <c r="B572" s="13" t="s">
        <v>60</v>
      </c>
      <c r="C572" s="18" t="s">
        <v>84</v>
      </c>
      <c r="D572" s="19">
        <v>0.1</v>
      </c>
      <c r="E572" s="11">
        <v>1.1399999999999999</v>
      </c>
      <c r="F572" s="20">
        <f t="shared" ref="F572:F573" si="27">D572*E572</f>
        <v>0.11399999999999999</v>
      </c>
      <c r="G572" s="21"/>
    </row>
    <row r="573" spans="1:7" x14ac:dyDescent="0.3">
      <c r="A573" s="17" t="s">
        <v>12</v>
      </c>
      <c r="B573" s="13" t="s">
        <v>97</v>
      </c>
      <c r="C573" s="18" t="s">
        <v>84</v>
      </c>
      <c r="D573" s="19">
        <v>0.1</v>
      </c>
      <c r="E573" s="11">
        <v>27.99</v>
      </c>
      <c r="F573" s="20">
        <f t="shared" si="27"/>
        <v>2.7989999999999999</v>
      </c>
      <c r="G573" s="21"/>
    </row>
    <row r="574" spans="1:7" x14ac:dyDescent="0.3">
      <c r="A574" s="17" t="s">
        <v>53</v>
      </c>
      <c r="B574" s="41" t="s">
        <v>899</v>
      </c>
      <c r="C574" s="18" t="s">
        <v>68</v>
      </c>
      <c r="D574" s="55">
        <v>2</v>
      </c>
      <c r="E574" s="11">
        <v>1.1499999999999999</v>
      </c>
      <c r="F574" s="20">
        <f t="shared" ref="F574:F581" si="28">D574*E574</f>
        <v>2.2999999999999998</v>
      </c>
      <c r="G574" s="21"/>
    </row>
    <row r="575" spans="1:7" x14ac:dyDescent="0.3">
      <c r="A575" s="17" t="s">
        <v>54</v>
      </c>
      <c r="B575" s="13" t="s">
        <v>136</v>
      </c>
      <c r="C575" s="22" t="s">
        <v>68</v>
      </c>
      <c r="D575" s="55">
        <v>1</v>
      </c>
      <c r="E575" s="11">
        <v>6.41</v>
      </c>
      <c r="F575" s="20">
        <f t="shared" si="28"/>
        <v>6.41</v>
      </c>
      <c r="G575" s="21"/>
    </row>
    <row r="576" spans="1:7" x14ac:dyDescent="0.3">
      <c r="A576" s="17" t="s">
        <v>55</v>
      </c>
      <c r="B576" s="13" t="s">
        <v>62</v>
      </c>
      <c r="C576" s="18" t="s">
        <v>85</v>
      </c>
      <c r="D576" s="19">
        <v>0.1</v>
      </c>
      <c r="E576" s="11">
        <v>8.75</v>
      </c>
      <c r="F576" s="20">
        <f t="shared" si="28"/>
        <v>0.875</v>
      </c>
      <c r="G576" s="21"/>
    </row>
    <row r="577" spans="1:7" x14ac:dyDescent="0.3">
      <c r="A577" s="17" t="s">
        <v>56</v>
      </c>
      <c r="B577" s="13" t="s">
        <v>137</v>
      </c>
      <c r="C577" s="22" t="s">
        <v>68</v>
      </c>
      <c r="D577" s="55">
        <v>10</v>
      </c>
      <c r="E577" s="11">
        <v>0.39</v>
      </c>
      <c r="F577" s="20">
        <f t="shared" si="28"/>
        <v>3.9000000000000004</v>
      </c>
      <c r="G577" s="21"/>
    </row>
    <row r="578" spans="1:7" x14ac:dyDescent="0.3">
      <c r="A578" s="17" t="s">
        <v>57</v>
      </c>
      <c r="B578" s="13" t="s">
        <v>138</v>
      </c>
      <c r="C578" s="22" t="s">
        <v>84</v>
      </c>
      <c r="D578" s="81">
        <v>1</v>
      </c>
      <c r="E578" s="11">
        <v>75.73</v>
      </c>
      <c r="F578" s="20">
        <f t="shared" si="28"/>
        <v>75.73</v>
      </c>
      <c r="G578" s="21"/>
    </row>
    <row r="579" spans="1:7" x14ac:dyDescent="0.3">
      <c r="A579" s="17" t="s">
        <v>58</v>
      </c>
      <c r="B579" s="13" t="s">
        <v>139</v>
      </c>
      <c r="C579" s="18" t="s">
        <v>85</v>
      </c>
      <c r="D579" s="19">
        <v>0.1</v>
      </c>
      <c r="E579" s="11">
        <v>34.770000000000003</v>
      </c>
      <c r="F579" s="20">
        <f t="shared" si="28"/>
        <v>3.4770000000000003</v>
      </c>
      <c r="G579" s="21"/>
    </row>
    <row r="580" spans="1:7" x14ac:dyDescent="0.3">
      <c r="A580" s="17" t="s">
        <v>59</v>
      </c>
      <c r="B580" s="13" t="s">
        <v>173</v>
      </c>
      <c r="C580" s="18" t="s">
        <v>45</v>
      </c>
      <c r="D580" s="55">
        <v>1</v>
      </c>
      <c r="E580" s="11">
        <v>9.93</v>
      </c>
      <c r="F580" s="20">
        <f t="shared" si="28"/>
        <v>9.93</v>
      </c>
      <c r="G580" s="21"/>
    </row>
    <row r="581" spans="1:7" x14ac:dyDescent="0.3">
      <c r="A581" s="17" t="s">
        <v>133</v>
      </c>
      <c r="B581" s="13" t="s">
        <v>140</v>
      </c>
      <c r="C581" s="18" t="s">
        <v>45</v>
      </c>
      <c r="D581" s="55">
        <v>1</v>
      </c>
      <c r="E581" s="11">
        <v>8.8699999999999992</v>
      </c>
      <c r="F581" s="20">
        <f t="shared" si="28"/>
        <v>8.8699999999999992</v>
      </c>
      <c r="G581" s="21"/>
    </row>
    <row r="582" spans="1:7" ht="15" thickBot="1" x14ac:dyDescent="0.35">
      <c r="A582" s="17" t="s">
        <v>134</v>
      </c>
      <c r="B582" s="13" t="s">
        <v>141</v>
      </c>
      <c r="C582" s="18" t="s">
        <v>143</v>
      </c>
      <c r="D582" s="55">
        <v>1</v>
      </c>
      <c r="E582" s="11">
        <v>1.75</v>
      </c>
      <c r="F582" s="20">
        <f t="shared" ref="F582" si="29">D582*E582</f>
        <v>1.75</v>
      </c>
      <c r="G582" s="21"/>
    </row>
    <row r="583" spans="1:7" ht="15.6" thickTop="1" thickBot="1" x14ac:dyDescent="0.35">
      <c r="A583" s="49">
        <v>2</v>
      </c>
      <c r="B583" s="98" t="s">
        <v>23</v>
      </c>
      <c r="C583" s="99"/>
      <c r="D583" s="99"/>
      <c r="E583" s="100"/>
      <c r="F583" s="50">
        <f>SUM(F572:F582)</f>
        <v>116.155</v>
      </c>
      <c r="G583" s="51">
        <f>SUM(F583/F593)</f>
        <v>0.76156555716408425</v>
      </c>
    </row>
    <row r="584" spans="1:7" ht="15" thickTop="1" x14ac:dyDescent="0.3">
      <c r="A584" s="41"/>
      <c r="B584" s="52" t="s">
        <v>47</v>
      </c>
      <c r="C584" s="13"/>
      <c r="D584" s="13"/>
      <c r="E584" s="13"/>
      <c r="F584" s="73"/>
      <c r="G584" s="54"/>
    </row>
    <row r="585" spans="1:7" x14ac:dyDescent="0.3">
      <c r="A585" s="17" t="s">
        <v>48</v>
      </c>
      <c r="B585" s="13" t="s">
        <v>870</v>
      </c>
      <c r="C585" s="13" t="s">
        <v>21</v>
      </c>
      <c r="D585" s="13">
        <v>0.17849999999999999</v>
      </c>
      <c r="E585" s="14">
        <v>1.7</v>
      </c>
      <c r="F585" s="20">
        <f t="shared" ref="F585" si="30">D585*E585</f>
        <v>0.30345</v>
      </c>
      <c r="G585" s="21"/>
    </row>
    <row r="586" spans="1:7" x14ac:dyDescent="0.3">
      <c r="A586" s="17" t="s">
        <v>65</v>
      </c>
      <c r="B586" s="13" t="s">
        <v>77</v>
      </c>
      <c r="C586" s="13" t="s">
        <v>21</v>
      </c>
      <c r="D586" s="13">
        <v>0.17849999999999999</v>
      </c>
      <c r="E586" s="14">
        <v>1.7</v>
      </c>
      <c r="F586" s="53">
        <f>D586*E586</f>
        <v>0.30345</v>
      </c>
      <c r="G586" s="21"/>
    </row>
    <row r="587" spans="1:7" ht="15" thickBot="1" x14ac:dyDescent="0.35">
      <c r="A587" s="17" t="s">
        <v>66</v>
      </c>
      <c r="B587" s="13" t="s">
        <v>142</v>
      </c>
      <c r="C587" s="13" t="s">
        <v>21</v>
      </c>
      <c r="D587" s="13">
        <v>0.17849999999999999</v>
      </c>
      <c r="E587" s="14">
        <v>1.7</v>
      </c>
      <c r="F587" s="20">
        <f>D587*E587</f>
        <v>0.30345</v>
      </c>
      <c r="G587" s="21"/>
    </row>
    <row r="588" spans="1:7" ht="15.6" thickTop="1" thickBot="1" x14ac:dyDescent="0.35">
      <c r="A588" s="49">
        <v>3</v>
      </c>
      <c r="B588" s="98" t="s">
        <v>49</v>
      </c>
      <c r="C588" s="99"/>
      <c r="D588" s="99"/>
      <c r="E588" s="100"/>
      <c r="F588" s="50">
        <f>SUM(F585:F587)</f>
        <v>0.91034999999999999</v>
      </c>
      <c r="G588" s="51">
        <f>SUM(F588/F593)</f>
        <v>5.9686729367166638E-3</v>
      </c>
    </row>
    <row r="589" spans="1:7" ht="15.6" thickTop="1" thickBot="1" x14ac:dyDescent="0.35">
      <c r="A589" s="57" t="s">
        <v>14</v>
      </c>
      <c r="B589" s="98" t="s">
        <v>24</v>
      </c>
      <c r="C589" s="99"/>
      <c r="D589" s="99"/>
      <c r="E589" s="100"/>
      <c r="F589" s="58">
        <f>SUM(F570,F583,F588)</f>
        <v>120.57023</v>
      </c>
      <c r="G589" s="6"/>
    </row>
    <row r="590" spans="1:7" ht="15.6" thickTop="1" thickBot="1" x14ac:dyDescent="0.35">
      <c r="A590" s="59">
        <v>4</v>
      </c>
      <c r="B590" s="95" t="s">
        <v>15</v>
      </c>
      <c r="C590" s="96"/>
      <c r="D590" s="96"/>
      <c r="E590" s="97"/>
      <c r="F590" s="58">
        <f>SUM(F589)*15%</f>
        <v>18.085534499999998</v>
      </c>
      <c r="G590" s="51">
        <f>SUM(F590/F593)</f>
        <v>0.11857707509881422</v>
      </c>
    </row>
    <row r="591" spans="1:7" ht="15.6" thickTop="1" thickBot="1" x14ac:dyDescent="0.35">
      <c r="A591" s="57" t="s">
        <v>16</v>
      </c>
      <c r="B591" s="98" t="s">
        <v>25</v>
      </c>
      <c r="C591" s="99"/>
      <c r="D591" s="99"/>
      <c r="E591" s="100"/>
      <c r="F591" s="60">
        <f>SUM(F589:F590)</f>
        <v>138.6557645</v>
      </c>
    </row>
    <row r="592" spans="1:7" ht="15.6" thickTop="1" thickBot="1" x14ac:dyDescent="0.35">
      <c r="A592" s="59">
        <v>5</v>
      </c>
      <c r="B592" s="95" t="s">
        <v>17</v>
      </c>
      <c r="C592" s="96"/>
      <c r="D592" s="96"/>
      <c r="E592" s="97"/>
      <c r="F592" s="58">
        <f>SUM(F591)*10%</f>
        <v>13.865576450000001</v>
      </c>
      <c r="G592" s="51">
        <f>SUM(F592/F593)</f>
        <v>9.0909090909090912E-2</v>
      </c>
    </row>
    <row r="593" spans="1:7" ht="15.6" thickTop="1" thickBot="1" x14ac:dyDescent="0.35">
      <c r="A593" s="57" t="s">
        <v>18</v>
      </c>
      <c r="B593" s="98" t="s">
        <v>19</v>
      </c>
      <c r="C593" s="99"/>
      <c r="D593" s="99"/>
      <c r="E593" s="100"/>
      <c r="F593" s="60">
        <f>SUM(F591,F592)</f>
        <v>152.52134095</v>
      </c>
      <c r="G593" s="62">
        <f>SUM(G570,G583,G588,G590,G592)</f>
        <v>1</v>
      </c>
    </row>
    <row r="594" spans="1:7" ht="15.6" thickTop="1" thickBot="1" x14ac:dyDescent="0.35"/>
    <row r="595" spans="1:7" ht="44.4" thickTop="1" thickBot="1" x14ac:dyDescent="0.35">
      <c r="A595" s="37" t="s">
        <v>2</v>
      </c>
      <c r="B595" s="29" t="s">
        <v>1</v>
      </c>
      <c r="C595" s="38" t="s">
        <v>0</v>
      </c>
      <c r="D595" s="39" t="s">
        <v>20</v>
      </c>
      <c r="E595" s="40"/>
      <c r="F595" s="41"/>
      <c r="G595" s="41"/>
    </row>
    <row r="596" spans="1:7" ht="110.4" customHeight="1" thickTop="1" x14ac:dyDescent="0.3">
      <c r="A596" s="63" t="s">
        <v>130</v>
      </c>
      <c r="B596" s="16" t="s">
        <v>977</v>
      </c>
      <c r="C596" s="8"/>
      <c r="D596" s="8"/>
      <c r="E596" s="40"/>
      <c r="F596" s="41"/>
      <c r="G596" s="41"/>
    </row>
    <row r="597" spans="1:7" ht="112.2" customHeight="1" thickBot="1" x14ac:dyDescent="0.35">
      <c r="A597" s="66" t="s">
        <v>151</v>
      </c>
      <c r="B597" s="9" t="s">
        <v>152</v>
      </c>
      <c r="C597" s="33" t="s">
        <v>30</v>
      </c>
      <c r="D597" s="33">
        <v>1</v>
      </c>
      <c r="E597" s="41"/>
      <c r="F597" s="41"/>
      <c r="G597" s="41"/>
    </row>
    <row r="598" spans="1:7" ht="30" thickTop="1" thickBot="1" x14ac:dyDescent="0.35">
      <c r="A598" s="37" t="s">
        <v>3</v>
      </c>
      <c r="B598" s="29" t="s">
        <v>4</v>
      </c>
      <c r="C598" s="29" t="s">
        <v>0</v>
      </c>
      <c r="D598" s="29" t="s">
        <v>5</v>
      </c>
      <c r="E598" s="29" t="s">
        <v>6</v>
      </c>
      <c r="F598" s="29" t="s">
        <v>7</v>
      </c>
      <c r="G598" s="39" t="s">
        <v>8</v>
      </c>
    </row>
    <row r="599" spans="1:7" ht="15" thickTop="1" x14ac:dyDescent="0.3">
      <c r="A599" s="41"/>
      <c r="B599" s="46" t="s">
        <v>9</v>
      </c>
      <c r="C599" s="47"/>
      <c r="D599" s="47"/>
      <c r="E599" s="47"/>
      <c r="F599" s="47"/>
      <c r="G599" s="21"/>
    </row>
    <row r="600" spans="1:7" ht="15" thickBot="1" x14ac:dyDescent="0.35">
      <c r="A600" s="17" t="s">
        <v>10</v>
      </c>
      <c r="B600" s="13" t="s">
        <v>43</v>
      </c>
      <c r="C600" s="13" t="s">
        <v>21</v>
      </c>
      <c r="D600" s="13">
        <v>0.1285</v>
      </c>
      <c r="E600" s="48">
        <v>30.88</v>
      </c>
      <c r="F600" s="20">
        <f>PRODUCT(D600:E600)</f>
        <v>3.9680800000000001</v>
      </c>
      <c r="G600" s="21"/>
    </row>
    <row r="601" spans="1:7" ht="15.6" thickTop="1" thickBot="1" x14ac:dyDescent="0.35">
      <c r="A601" s="49">
        <v>1</v>
      </c>
      <c r="B601" s="98" t="s">
        <v>13</v>
      </c>
      <c r="C601" s="99"/>
      <c r="D601" s="99"/>
      <c r="E601" s="100"/>
      <c r="F601" s="50">
        <f>SUM(F600)</f>
        <v>3.9680800000000001</v>
      </c>
      <c r="G601" s="51">
        <f>SUM(F601/F624)</f>
        <v>2.6101373885374868E-2</v>
      </c>
    </row>
    <row r="602" spans="1:7" ht="15" thickTop="1" x14ac:dyDescent="0.3">
      <c r="A602" s="41"/>
      <c r="B602" s="52" t="s">
        <v>22</v>
      </c>
      <c r="C602" s="13"/>
      <c r="D602" s="13"/>
      <c r="E602" s="13"/>
      <c r="F602" s="53"/>
      <c r="G602" s="54"/>
    </row>
    <row r="603" spans="1:7" x14ac:dyDescent="0.3">
      <c r="A603" s="17" t="s">
        <v>11</v>
      </c>
      <c r="B603" s="13" t="s">
        <v>60</v>
      </c>
      <c r="C603" s="18" t="s">
        <v>84</v>
      </c>
      <c r="D603" s="19">
        <v>0.1</v>
      </c>
      <c r="E603" s="11">
        <v>1.1399999999999999</v>
      </c>
      <c r="F603" s="20">
        <f t="shared" ref="F603:F604" si="31">D603*E603</f>
        <v>0.11399999999999999</v>
      </c>
      <c r="G603" s="21"/>
    </row>
    <row r="604" spans="1:7" x14ac:dyDescent="0.3">
      <c r="A604" s="17" t="s">
        <v>12</v>
      </c>
      <c r="B604" s="13" t="s">
        <v>97</v>
      </c>
      <c r="C604" s="18" t="s">
        <v>84</v>
      </c>
      <c r="D604" s="19">
        <v>0.1</v>
      </c>
      <c r="E604" s="11">
        <v>27.99</v>
      </c>
      <c r="F604" s="20">
        <f t="shared" si="31"/>
        <v>2.7989999999999999</v>
      </c>
      <c r="G604" s="21"/>
    </row>
    <row r="605" spans="1:7" x14ac:dyDescent="0.3">
      <c r="A605" s="17" t="s">
        <v>53</v>
      </c>
      <c r="B605" s="41" t="s">
        <v>899</v>
      </c>
      <c r="C605" s="18" t="s">
        <v>68</v>
      </c>
      <c r="D605" s="55">
        <v>2</v>
      </c>
      <c r="E605" s="11">
        <v>1.1499999999999999</v>
      </c>
      <c r="F605" s="20">
        <f t="shared" ref="F605:F612" si="32">D605*E605</f>
        <v>2.2999999999999998</v>
      </c>
      <c r="G605" s="21"/>
    </row>
    <row r="606" spans="1:7" x14ac:dyDescent="0.3">
      <c r="A606" s="17" t="s">
        <v>54</v>
      </c>
      <c r="B606" s="13" t="s">
        <v>136</v>
      </c>
      <c r="C606" s="22" t="s">
        <v>68</v>
      </c>
      <c r="D606" s="55">
        <v>1</v>
      </c>
      <c r="E606" s="11">
        <v>6.41</v>
      </c>
      <c r="F606" s="20">
        <f t="shared" si="32"/>
        <v>6.41</v>
      </c>
      <c r="G606" s="21"/>
    </row>
    <row r="607" spans="1:7" x14ac:dyDescent="0.3">
      <c r="A607" s="17" t="s">
        <v>55</v>
      </c>
      <c r="B607" s="13" t="s">
        <v>62</v>
      </c>
      <c r="C607" s="18" t="s">
        <v>85</v>
      </c>
      <c r="D607" s="19">
        <v>0.1</v>
      </c>
      <c r="E607" s="11">
        <v>8.75</v>
      </c>
      <c r="F607" s="20">
        <f t="shared" si="32"/>
        <v>0.875</v>
      </c>
      <c r="G607" s="21"/>
    </row>
    <row r="608" spans="1:7" x14ac:dyDescent="0.3">
      <c r="A608" s="17" t="s">
        <v>56</v>
      </c>
      <c r="B608" s="13" t="s">
        <v>137</v>
      </c>
      <c r="C608" s="22" t="s">
        <v>68</v>
      </c>
      <c r="D608" s="55">
        <v>10</v>
      </c>
      <c r="E608" s="11">
        <v>0.33</v>
      </c>
      <c r="F608" s="20">
        <f t="shared" si="32"/>
        <v>3.3000000000000003</v>
      </c>
      <c r="G608" s="21"/>
    </row>
    <row r="609" spans="1:7" x14ac:dyDescent="0.3">
      <c r="A609" s="17" t="s">
        <v>57</v>
      </c>
      <c r="B609" s="13" t="s">
        <v>138</v>
      </c>
      <c r="C609" s="22" t="s">
        <v>84</v>
      </c>
      <c r="D609" s="81">
        <v>1</v>
      </c>
      <c r="E609" s="11">
        <v>75.73</v>
      </c>
      <c r="F609" s="20">
        <f t="shared" si="32"/>
        <v>75.73</v>
      </c>
      <c r="G609" s="21"/>
    </row>
    <row r="610" spans="1:7" x14ac:dyDescent="0.3">
      <c r="A610" s="17" t="s">
        <v>58</v>
      </c>
      <c r="B610" s="13" t="s">
        <v>139</v>
      </c>
      <c r="C610" s="18" t="s">
        <v>85</v>
      </c>
      <c r="D610" s="19">
        <v>0.1</v>
      </c>
      <c r="E610" s="11">
        <v>34.770000000000003</v>
      </c>
      <c r="F610" s="20">
        <f t="shared" si="32"/>
        <v>3.4770000000000003</v>
      </c>
      <c r="G610" s="21"/>
    </row>
    <row r="611" spans="1:7" x14ac:dyDescent="0.3">
      <c r="A611" s="17" t="s">
        <v>59</v>
      </c>
      <c r="B611" s="13" t="s">
        <v>173</v>
      </c>
      <c r="C611" s="18" t="s">
        <v>45</v>
      </c>
      <c r="D611" s="55">
        <v>1</v>
      </c>
      <c r="E611" s="11">
        <v>9.93</v>
      </c>
      <c r="F611" s="20">
        <f t="shared" si="32"/>
        <v>9.93</v>
      </c>
      <c r="G611" s="21"/>
    </row>
    <row r="612" spans="1:7" x14ac:dyDescent="0.3">
      <c r="A612" s="17" t="s">
        <v>133</v>
      </c>
      <c r="B612" s="13" t="s">
        <v>140</v>
      </c>
      <c r="C612" s="18" t="s">
        <v>45</v>
      </c>
      <c r="D612" s="55">
        <v>1</v>
      </c>
      <c r="E612" s="11">
        <v>8.8699999999999992</v>
      </c>
      <c r="F612" s="20">
        <f t="shared" si="32"/>
        <v>8.8699999999999992</v>
      </c>
      <c r="G612" s="21"/>
    </row>
    <row r="613" spans="1:7" ht="15" thickBot="1" x14ac:dyDescent="0.35">
      <c r="A613" s="17" t="s">
        <v>134</v>
      </c>
      <c r="B613" s="13" t="s">
        <v>141</v>
      </c>
      <c r="C613" s="18" t="s">
        <v>143</v>
      </c>
      <c r="D613" s="55">
        <v>1</v>
      </c>
      <c r="E613" s="11">
        <v>1.75</v>
      </c>
      <c r="F613" s="20">
        <f t="shared" ref="F613" si="33">D613*E613</f>
        <v>1.75</v>
      </c>
      <c r="G613" s="21"/>
    </row>
    <row r="614" spans="1:7" ht="15.6" thickTop="1" thickBot="1" x14ac:dyDescent="0.35">
      <c r="A614" s="49">
        <v>2</v>
      </c>
      <c r="B614" s="98" t="s">
        <v>23</v>
      </c>
      <c r="C614" s="99"/>
      <c r="D614" s="99"/>
      <c r="E614" s="100"/>
      <c r="F614" s="50">
        <f>SUM(F603:F613)</f>
        <v>115.55500000000001</v>
      </c>
      <c r="G614" s="51">
        <f>SUM(F614/F624)</f>
        <v>0.76010167620725722</v>
      </c>
    </row>
    <row r="615" spans="1:7" ht="15" thickTop="1" x14ac:dyDescent="0.3">
      <c r="A615" s="41"/>
      <c r="B615" s="52" t="s">
        <v>47</v>
      </c>
      <c r="C615" s="13"/>
      <c r="D615" s="13"/>
      <c r="E615" s="13"/>
      <c r="F615" s="73"/>
      <c r="G615" s="54"/>
    </row>
    <row r="616" spans="1:7" x14ac:dyDescent="0.3">
      <c r="A616" s="17" t="s">
        <v>48</v>
      </c>
      <c r="B616" s="13" t="s">
        <v>870</v>
      </c>
      <c r="C616" s="13" t="s">
        <v>21</v>
      </c>
      <c r="D616" s="13">
        <v>0.1285</v>
      </c>
      <c r="E616" s="14">
        <v>1.7</v>
      </c>
      <c r="F616" s="20">
        <f t="shared" ref="F616" si="34">D616*E616</f>
        <v>0.21845000000000001</v>
      </c>
      <c r="G616" s="21"/>
    </row>
    <row r="617" spans="1:7" x14ac:dyDescent="0.3">
      <c r="A617" s="17" t="s">
        <v>65</v>
      </c>
      <c r="B617" s="13" t="s">
        <v>77</v>
      </c>
      <c r="C617" s="13" t="s">
        <v>21</v>
      </c>
      <c r="D617" s="13">
        <v>0.1285</v>
      </c>
      <c r="E617" s="14">
        <v>1.7</v>
      </c>
      <c r="F617" s="53">
        <f>D617*E617</f>
        <v>0.21845000000000001</v>
      </c>
      <c r="G617" s="21"/>
    </row>
    <row r="618" spans="1:7" ht="15" thickBot="1" x14ac:dyDescent="0.35">
      <c r="A618" s="17" t="s">
        <v>66</v>
      </c>
      <c r="B618" s="13" t="s">
        <v>142</v>
      </c>
      <c r="C618" s="13" t="s">
        <v>21</v>
      </c>
      <c r="D618" s="13">
        <v>0.1285</v>
      </c>
      <c r="E618" s="14">
        <v>1.7</v>
      </c>
      <c r="F618" s="20">
        <f>D618*E618</f>
        <v>0.21845000000000001</v>
      </c>
      <c r="G618" s="21"/>
    </row>
    <row r="619" spans="1:7" ht="15.6" thickTop="1" thickBot="1" x14ac:dyDescent="0.35">
      <c r="A619" s="49">
        <v>3</v>
      </c>
      <c r="B619" s="98" t="s">
        <v>49</v>
      </c>
      <c r="C619" s="99"/>
      <c r="D619" s="99"/>
      <c r="E619" s="100"/>
      <c r="F619" s="50">
        <f>SUM(F616:F618)</f>
        <v>0.65534999999999999</v>
      </c>
      <c r="G619" s="51">
        <f>SUM(F619/F624)</f>
        <v>4.3107838994628179E-3</v>
      </c>
    </row>
    <row r="620" spans="1:7" ht="15.6" thickTop="1" thickBot="1" x14ac:dyDescent="0.35">
      <c r="A620" s="57" t="s">
        <v>14</v>
      </c>
      <c r="B620" s="98" t="s">
        <v>24</v>
      </c>
      <c r="C620" s="99"/>
      <c r="D620" s="99"/>
      <c r="E620" s="100"/>
      <c r="F620" s="58">
        <f>SUM(F601,F614,F619)</f>
        <v>120.17843000000001</v>
      </c>
      <c r="G620" s="6"/>
    </row>
    <row r="621" spans="1:7" ht="15.6" thickTop="1" thickBot="1" x14ac:dyDescent="0.35">
      <c r="A621" s="59">
        <v>4</v>
      </c>
      <c r="B621" s="95" t="s">
        <v>15</v>
      </c>
      <c r="C621" s="96"/>
      <c r="D621" s="96"/>
      <c r="E621" s="97"/>
      <c r="F621" s="58">
        <f>SUM(F620)*15%</f>
        <v>18.026764499999999</v>
      </c>
      <c r="G621" s="51">
        <f>SUM(F621/F624)</f>
        <v>0.11857707509881421</v>
      </c>
    </row>
    <row r="622" spans="1:7" ht="15.6" thickTop="1" thickBot="1" x14ac:dyDescent="0.35">
      <c r="A622" s="57" t="s">
        <v>16</v>
      </c>
      <c r="B622" s="98" t="s">
        <v>25</v>
      </c>
      <c r="C622" s="99"/>
      <c r="D622" s="99"/>
      <c r="E622" s="100"/>
      <c r="F622" s="60">
        <f>SUM(F620:F621)</f>
        <v>138.2051945</v>
      </c>
    </row>
    <row r="623" spans="1:7" ht="15.6" thickTop="1" thickBot="1" x14ac:dyDescent="0.35">
      <c r="A623" s="59">
        <v>5</v>
      </c>
      <c r="B623" s="95" t="s">
        <v>17</v>
      </c>
      <c r="C623" s="96"/>
      <c r="D623" s="96"/>
      <c r="E623" s="97"/>
      <c r="F623" s="58">
        <f>SUM(F622)*10%</f>
        <v>13.820519450000001</v>
      </c>
      <c r="G623" s="51">
        <f>SUM(F623/F624)</f>
        <v>9.0909090909090912E-2</v>
      </c>
    </row>
    <row r="624" spans="1:7" ht="15.6" thickTop="1" thickBot="1" x14ac:dyDescent="0.35">
      <c r="A624" s="57" t="s">
        <v>18</v>
      </c>
      <c r="B624" s="98" t="s">
        <v>19</v>
      </c>
      <c r="C624" s="99"/>
      <c r="D624" s="99"/>
      <c r="E624" s="100"/>
      <c r="F624" s="60">
        <f>SUM(F622,F623)</f>
        <v>152.02571395000001</v>
      </c>
      <c r="G624" s="62">
        <f>SUM(G601,G614,G619,G621,G623)</f>
        <v>1</v>
      </c>
    </row>
    <row r="625" spans="1:7" ht="15.6" thickTop="1" thickBot="1" x14ac:dyDescent="0.35"/>
    <row r="626" spans="1:7" ht="44.4" thickTop="1" thickBot="1" x14ac:dyDescent="0.35">
      <c r="A626" s="37" t="s">
        <v>2</v>
      </c>
      <c r="B626" s="29" t="s">
        <v>1</v>
      </c>
      <c r="C626" s="38" t="s">
        <v>0</v>
      </c>
      <c r="D626" s="39" t="s">
        <v>20</v>
      </c>
      <c r="E626" s="40"/>
      <c r="F626" s="41"/>
      <c r="G626" s="41"/>
    </row>
    <row r="627" spans="1:7" ht="100.2" customHeight="1" thickTop="1" x14ac:dyDescent="0.3">
      <c r="A627" s="63" t="s">
        <v>130</v>
      </c>
      <c r="B627" s="16" t="s">
        <v>977</v>
      </c>
      <c r="C627" s="8"/>
      <c r="D627" s="8"/>
      <c r="E627" s="40"/>
      <c r="F627" s="41"/>
      <c r="G627" s="41"/>
    </row>
    <row r="628" spans="1:7" ht="108.6" customHeight="1" thickBot="1" x14ac:dyDescent="0.35">
      <c r="A628" s="66" t="s">
        <v>153</v>
      </c>
      <c r="B628" s="9" t="s">
        <v>154</v>
      </c>
      <c r="C628" s="33" t="s">
        <v>30</v>
      </c>
      <c r="D628" s="33">
        <v>1</v>
      </c>
      <c r="E628" s="41"/>
      <c r="F628" s="41"/>
      <c r="G628" s="41"/>
    </row>
    <row r="629" spans="1:7" ht="30" thickTop="1" thickBot="1" x14ac:dyDescent="0.35">
      <c r="A629" s="37" t="s">
        <v>3</v>
      </c>
      <c r="B629" s="29" t="s">
        <v>4</v>
      </c>
      <c r="C629" s="29" t="s">
        <v>0</v>
      </c>
      <c r="D629" s="29" t="s">
        <v>5</v>
      </c>
      <c r="E629" s="29" t="s">
        <v>6</v>
      </c>
      <c r="F629" s="29" t="s">
        <v>7</v>
      </c>
      <c r="G629" s="39" t="s">
        <v>8</v>
      </c>
    </row>
    <row r="630" spans="1:7" ht="15" thickTop="1" x14ac:dyDescent="0.3">
      <c r="A630" s="41"/>
      <c r="B630" s="46" t="s">
        <v>9</v>
      </c>
      <c r="C630" s="47"/>
      <c r="D630" s="47"/>
      <c r="E630" s="47"/>
      <c r="F630" s="47"/>
      <c r="G630" s="21"/>
    </row>
    <row r="631" spans="1:7" ht="15" thickBot="1" x14ac:dyDescent="0.35">
      <c r="A631" s="17" t="s">
        <v>10</v>
      </c>
      <c r="B631" s="13" t="s">
        <v>43</v>
      </c>
      <c r="C631" s="13" t="s">
        <v>21</v>
      </c>
      <c r="D631" s="13">
        <v>0.1135</v>
      </c>
      <c r="E631" s="48">
        <v>30.88</v>
      </c>
      <c r="F631" s="20">
        <f>PRODUCT(D631:E631)</f>
        <v>3.50488</v>
      </c>
      <c r="G631" s="21"/>
    </row>
    <row r="632" spans="1:7" ht="15.6" thickTop="1" thickBot="1" x14ac:dyDescent="0.35">
      <c r="A632" s="49">
        <v>1</v>
      </c>
      <c r="B632" s="98" t="s">
        <v>13</v>
      </c>
      <c r="C632" s="99"/>
      <c r="D632" s="99"/>
      <c r="E632" s="100"/>
      <c r="F632" s="50">
        <f>SUM(F631)</f>
        <v>3.50488</v>
      </c>
      <c r="G632" s="51">
        <f>SUM(F632/F655)</f>
        <v>2.3166267120747965E-2</v>
      </c>
    </row>
    <row r="633" spans="1:7" ht="15" thickTop="1" x14ac:dyDescent="0.3">
      <c r="A633" s="41"/>
      <c r="B633" s="52" t="s">
        <v>22</v>
      </c>
      <c r="C633" s="13"/>
      <c r="D633" s="13"/>
      <c r="E633" s="13"/>
      <c r="F633" s="53"/>
      <c r="G633" s="54"/>
    </row>
    <row r="634" spans="1:7" x14ac:dyDescent="0.3">
      <c r="A634" s="17" t="s">
        <v>11</v>
      </c>
      <c r="B634" s="13" t="s">
        <v>60</v>
      </c>
      <c r="C634" s="18" t="s">
        <v>84</v>
      </c>
      <c r="D634" s="19">
        <v>0.1</v>
      </c>
      <c r="E634" s="11">
        <v>1.1399999999999999</v>
      </c>
      <c r="F634" s="20">
        <f t="shared" ref="F634:F635" si="35">D634*E634</f>
        <v>0.11399999999999999</v>
      </c>
      <c r="G634" s="21"/>
    </row>
    <row r="635" spans="1:7" x14ac:dyDescent="0.3">
      <c r="A635" s="17" t="s">
        <v>12</v>
      </c>
      <c r="B635" s="13" t="s">
        <v>97</v>
      </c>
      <c r="C635" s="18" t="s">
        <v>84</v>
      </c>
      <c r="D635" s="19">
        <v>0.1</v>
      </c>
      <c r="E635" s="11">
        <v>27.99</v>
      </c>
      <c r="F635" s="20">
        <f t="shared" si="35"/>
        <v>2.7989999999999999</v>
      </c>
      <c r="G635" s="21"/>
    </row>
    <row r="636" spans="1:7" x14ac:dyDescent="0.3">
      <c r="A636" s="17" t="s">
        <v>53</v>
      </c>
      <c r="B636" s="41" t="s">
        <v>899</v>
      </c>
      <c r="C636" s="18" t="s">
        <v>68</v>
      </c>
      <c r="D636" s="55">
        <v>2</v>
      </c>
      <c r="E636" s="11">
        <v>1.1299999999999999</v>
      </c>
      <c r="F636" s="20">
        <f t="shared" ref="F636:F643" si="36">D636*E636</f>
        <v>2.2599999999999998</v>
      </c>
      <c r="G636" s="21"/>
    </row>
    <row r="637" spans="1:7" x14ac:dyDescent="0.3">
      <c r="A637" s="17" t="s">
        <v>54</v>
      </c>
      <c r="B637" s="13" t="s">
        <v>136</v>
      </c>
      <c r="C637" s="22" t="s">
        <v>68</v>
      </c>
      <c r="D637" s="55">
        <v>1</v>
      </c>
      <c r="E637" s="11">
        <v>6.41</v>
      </c>
      <c r="F637" s="20">
        <f t="shared" si="36"/>
        <v>6.41</v>
      </c>
      <c r="G637" s="21"/>
    </row>
    <row r="638" spans="1:7" x14ac:dyDescent="0.3">
      <c r="A638" s="17" t="s">
        <v>55</v>
      </c>
      <c r="B638" s="13" t="s">
        <v>62</v>
      </c>
      <c r="C638" s="18" t="s">
        <v>85</v>
      </c>
      <c r="D638" s="19">
        <v>0.1</v>
      </c>
      <c r="E638" s="11">
        <v>8.75</v>
      </c>
      <c r="F638" s="20">
        <f t="shared" si="36"/>
        <v>0.875</v>
      </c>
      <c r="G638" s="21"/>
    </row>
    <row r="639" spans="1:7" x14ac:dyDescent="0.3">
      <c r="A639" s="17" t="s">
        <v>56</v>
      </c>
      <c r="B639" s="13" t="s">
        <v>137</v>
      </c>
      <c r="C639" s="22" t="s">
        <v>68</v>
      </c>
      <c r="D639" s="55">
        <v>10</v>
      </c>
      <c r="E639" s="11">
        <v>0.33</v>
      </c>
      <c r="F639" s="20">
        <f t="shared" si="36"/>
        <v>3.3000000000000003</v>
      </c>
      <c r="G639" s="21"/>
    </row>
    <row r="640" spans="1:7" x14ac:dyDescent="0.3">
      <c r="A640" s="17" t="s">
        <v>57</v>
      </c>
      <c r="B640" s="13" t="s">
        <v>138</v>
      </c>
      <c r="C640" s="22" t="s">
        <v>84</v>
      </c>
      <c r="D640" s="81">
        <v>1</v>
      </c>
      <c r="E640" s="11">
        <v>75.73</v>
      </c>
      <c r="F640" s="20">
        <f t="shared" si="36"/>
        <v>75.73</v>
      </c>
      <c r="G640" s="21"/>
    </row>
    <row r="641" spans="1:7" x14ac:dyDescent="0.3">
      <c r="A641" s="17" t="s">
        <v>58</v>
      </c>
      <c r="B641" s="13" t="s">
        <v>139</v>
      </c>
      <c r="C641" s="18" t="s">
        <v>85</v>
      </c>
      <c r="D641" s="19">
        <v>0.1</v>
      </c>
      <c r="E641" s="11">
        <v>34.770000000000003</v>
      </c>
      <c r="F641" s="20">
        <f t="shared" si="36"/>
        <v>3.4770000000000003</v>
      </c>
      <c r="G641" s="21"/>
    </row>
    <row r="642" spans="1:7" x14ac:dyDescent="0.3">
      <c r="A642" s="17" t="s">
        <v>59</v>
      </c>
      <c r="B642" s="13" t="s">
        <v>173</v>
      </c>
      <c r="C642" s="18" t="s">
        <v>45</v>
      </c>
      <c r="D642" s="55">
        <v>1</v>
      </c>
      <c r="E642" s="11">
        <v>9.93</v>
      </c>
      <c r="F642" s="20">
        <f t="shared" si="36"/>
        <v>9.93</v>
      </c>
      <c r="G642" s="21"/>
    </row>
    <row r="643" spans="1:7" x14ac:dyDescent="0.3">
      <c r="A643" s="17" t="s">
        <v>133</v>
      </c>
      <c r="B643" s="13" t="s">
        <v>140</v>
      </c>
      <c r="C643" s="18" t="s">
        <v>45</v>
      </c>
      <c r="D643" s="55">
        <v>1</v>
      </c>
      <c r="E643" s="11">
        <v>8.8699999999999992</v>
      </c>
      <c r="F643" s="20">
        <f t="shared" si="36"/>
        <v>8.8699999999999992</v>
      </c>
      <c r="G643" s="21"/>
    </row>
    <row r="644" spans="1:7" ht="15" thickBot="1" x14ac:dyDescent="0.35">
      <c r="A644" s="17" t="s">
        <v>134</v>
      </c>
      <c r="B644" s="13" t="s">
        <v>141</v>
      </c>
      <c r="C644" s="18" t="s">
        <v>143</v>
      </c>
      <c r="D644" s="55">
        <v>1</v>
      </c>
      <c r="E644" s="11">
        <v>1.75</v>
      </c>
      <c r="F644" s="20">
        <f t="shared" ref="F644" si="37">D644*E644</f>
        <v>1.75</v>
      </c>
      <c r="G644" s="21"/>
    </row>
    <row r="645" spans="1:7" ht="15.6" thickTop="1" thickBot="1" x14ac:dyDescent="0.35">
      <c r="A645" s="49">
        <v>2</v>
      </c>
      <c r="B645" s="98" t="s">
        <v>23</v>
      </c>
      <c r="C645" s="99"/>
      <c r="D645" s="99"/>
      <c r="E645" s="100"/>
      <c r="F645" s="50">
        <f>SUM(F634:F644)</f>
        <v>115.51500000000001</v>
      </c>
      <c r="G645" s="51">
        <f>SUM(F645/F655)</f>
        <v>0.76352153182225968</v>
      </c>
    </row>
    <row r="646" spans="1:7" ht="15" thickTop="1" x14ac:dyDescent="0.3">
      <c r="A646" s="41"/>
      <c r="B646" s="52" t="s">
        <v>47</v>
      </c>
      <c r="C646" s="13"/>
      <c r="D646" s="13"/>
      <c r="E646" s="13"/>
      <c r="F646" s="73"/>
      <c r="G646" s="54"/>
    </row>
    <row r="647" spans="1:7" x14ac:dyDescent="0.3">
      <c r="A647" s="17" t="s">
        <v>48</v>
      </c>
      <c r="B647" s="13" t="s">
        <v>870</v>
      </c>
      <c r="C647" s="13" t="s">
        <v>21</v>
      </c>
      <c r="D647" s="13">
        <v>0.1135</v>
      </c>
      <c r="E647" s="14">
        <v>1.7</v>
      </c>
      <c r="F647" s="20">
        <f t="shared" ref="F647" si="38">D647*E647</f>
        <v>0.19295000000000001</v>
      </c>
      <c r="G647" s="21"/>
    </row>
    <row r="648" spans="1:7" x14ac:dyDescent="0.3">
      <c r="A648" s="17" t="s">
        <v>65</v>
      </c>
      <c r="B648" s="13" t="s">
        <v>77</v>
      </c>
      <c r="C648" s="13" t="s">
        <v>21</v>
      </c>
      <c r="D648" s="13">
        <v>0.1135</v>
      </c>
      <c r="E648" s="14">
        <v>1.7</v>
      </c>
      <c r="F648" s="53">
        <f>D648*E648</f>
        <v>0.19295000000000001</v>
      </c>
      <c r="G648" s="21"/>
    </row>
    <row r="649" spans="1:7" ht="15" thickBot="1" x14ac:dyDescent="0.35">
      <c r="A649" s="17" t="s">
        <v>66</v>
      </c>
      <c r="B649" s="13" t="s">
        <v>142</v>
      </c>
      <c r="C649" s="13" t="s">
        <v>21</v>
      </c>
      <c r="D649" s="13">
        <v>0.1135</v>
      </c>
      <c r="E649" s="14">
        <v>1.7</v>
      </c>
      <c r="F649" s="20">
        <f>D649*E649</f>
        <v>0.19295000000000001</v>
      </c>
      <c r="G649" s="21"/>
    </row>
    <row r="650" spans="1:7" ht="15.6" thickTop="1" thickBot="1" x14ac:dyDescent="0.35">
      <c r="A650" s="49">
        <v>3</v>
      </c>
      <c r="B650" s="98" t="s">
        <v>49</v>
      </c>
      <c r="C650" s="99"/>
      <c r="D650" s="99"/>
      <c r="E650" s="100"/>
      <c r="F650" s="50">
        <f>SUM(F647:F649)</f>
        <v>0.57885000000000009</v>
      </c>
      <c r="G650" s="51">
        <f>SUM(F650/F655)</f>
        <v>3.8260350490872614E-3</v>
      </c>
    </row>
    <row r="651" spans="1:7" ht="15.6" thickTop="1" thickBot="1" x14ac:dyDescent="0.35">
      <c r="A651" s="57" t="s">
        <v>14</v>
      </c>
      <c r="B651" s="98" t="s">
        <v>24</v>
      </c>
      <c r="C651" s="99"/>
      <c r="D651" s="99"/>
      <c r="E651" s="100"/>
      <c r="F651" s="58">
        <f>SUM(F632,F645,F650)</f>
        <v>119.59873000000002</v>
      </c>
      <c r="G651" s="6"/>
    </row>
    <row r="652" spans="1:7" ht="15.6" thickTop="1" thickBot="1" x14ac:dyDescent="0.35">
      <c r="A652" s="59">
        <v>4</v>
      </c>
      <c r="B652" s="95" t="s">
        <v>15</v>
      </c>
      <c r="C652" s="96"/>
      <c r="D652" s="96"/>
      <c r="E652" s="97"/>
      <c r="F652" s="58">
        <f>SUM(F651)*15%</f>
        <v>17.939809500000003</v>
      </c>
      <c r="G652" s="51">
        <f>SUM(F652/F655)</f>
        <v>0.11857707509881422</v>
      </c>
    </row>
    <row r="653" spans="1:7" ht="15.6" thickTop="1" thickBot="1" x14ac:dyDescent="0.35">
      <c r="A653" s="57" t="s">
        <v>16</v>
      </c>
      <c r="B653" s="98" t="s">
        <v>25</v>
      </c>
      <c r="C653" s="99"/>
      <c r="D653" s="99"/>
      <c r="E653" s="100"/>
      <c r="F653" s="60">
        <f>SUM(F651:F652)</f>
        <v>137.53853950000001</v>
      </c>
    </row>
    <row r="654" spans="1:7" ht="15.6" thickTop="1" thickBot="1" x14ac:dyDescent="0.35">
      <c r="A654" s="59">
        <v>5</v>
      </c>
      <c r="B654" s="95" t="s">
        <v>17</v>
      </c>
      <c r="C654" s="96"/>
      <c r="D654" s="96"/>
      <c r="E654" s="97"/>
      <c r="F654" s="58">
        <f>SUM(F653)*10%</f>
        <v>13.753853950000002</v>
      </c>
      <c r="G654" s="51">
        <f>SUM(F654/F655)</f>
        <v>9.0909090909090912E-2</v>
      </c>
    </row>
    <row r="655" spans="1:7" ht="15.6" thickTop="1" thickBot="1" x14ac:dyDescent="0.35">
      <c r="A655" s="57" t="s">
        <v>18</v>
      </c>
      <c r="B655" s="98" t="s">
        <v>19</v>
      </c>
      <c r="C655" s="99"/>
      <c r="D655" s="99"/>
      <c r="E655" s="100"/>
      <c r="F655" s="60">
        <f>SUM(F653,F654)</f>
        <v>151.29239345000002</v>
      </c>
      <c r="G655" s="62">
        <f>SUM(G632,G645,G650,G652,G654)</f>
        <v>1</v>
      </c>
    </row>
    <row r="656" spans="1:7" ht="15.6" thickTop="1" thickBot="1" x14ac:dyDescent="0.35"/>
    <row r="657" spans="1:7" ht="44.4" thickTop="1" thickBot="1" x14ac:dyDescent="0.35">
      <c r="A657" s="37" t="s">
        <v>2</v>
      </c>
      <c r="B657" s="29" t="s">
        <v>1</v>
      </c>
      <c r="C657" s="38" t="s">
        <v>0</v>
      </c>
      <c r="D657" s="39" t="s">
        <v>20</v>
      </c>
      <c r="E657" s="40"/>
      <c r="F657" s="41"/>
      <c r="G657" s="41"/>
    </row>
    <row r="658" spans="1:7" ht="102.6" customHeight="1" thickTop="1" x14ac:dyDescent="0.3">
      <c r="A658" s="63" t="s">
        <v>130</v>
      </c>
      <c r="B658" s="16" t="s">
        <v>977</v>
      </c>
      <c r="C658" s="8"/>
      <c r="D658" s="8"/>
      <c r="E658" s="40"/>
      <c r="F658" s="41"/>
      <c r="G658" s="41"/>
    </row>
    <row r="659" spans="1:7" ht="141.6" customHeight="1" thickBot="1" x14ac:dyDescent="0.35">
      <c r="A659" s="66" t="s">
        <v>155</v>
      </c>
      <c r="B659" s="9" t="s">
        <v>156</v>
      </c>
      <c r="C659" s="33" t="s">
        <v>30</v>
      </c>
      <c r="D659" s="33">
        <v>1</v>
      </c>
      <c r="E659" s="41"/>
      <c r="F659" s="41"/>
      <c r="G659" s="41"/>
    </row>
    <row r="660" spans="1:7" ht="30" thickTop="1" thickBot="1" x14ac:dyDescent="0.35">
      <c r="A660" s="37" t="s">
        <v>3</v>
      </c>
      <c r="B660" s="29" t="s">
        <v>4</v>
      </c>
      <c r="C660" s="29" t="s">
        <v>0</v>
      </c>
      <c r="D660" s="29" t="s">
        <v>5</v>
      </c>
      <c r="E660" s="29" t="s">
        <v>6</v>
      </c>
      <c r="F660" s="29" t="s">
        <v>7</v>
      </c>
      <c r="G660" s="39" t="s">
        <v>8</v>
      </c>
    </row>
    <row r="661" spans="1:7" ht="15" thickTop="1" x14ac:dyDescent="0.3">
      <c r="A661" s="41"/>
      <c r="B661" s="46" t="s">
        <v>9</v>
      </c>
      <c r="C661" s="47"/>
      <c r="D661" s="47"/>
      <c r="E661" s="47"/>
      <c r="F661" s="47"/>
      <c r="G661" s="21"/>
    </row>
    <row r="662" spans="1:7" ht="15" thickBot="1" x14ac:dyDescent="0.35">
      <c r="A662" s="17" t="s">
        <v>10</v>
      </c>
      <c r="B662" s="13" t="s">
        <v>43</v>
      </c>
      <c r="C662" s="13" t="s">
        <v>21</v>
      </c>
      <c r="D662" s="13">
        <v>0.1135</v>
      </c>
      <c r="E662" s="48">
        <v>30.88</v>
      </c>
      <c r="F662" s="20">
        <f>PRODUCT(D662:E662)</f>
        <v>3.50488</v>
      </c>
      <c r="G662" s="21"/>
    </row>
    <row r="663" spans="1:7" ht="15.6" thickTop="1" thickBot="1" x14ac:dyDescent="0.35">
      <c r="A663" s="49">
        <v>1</v>
      </c>
      <c r="B663" s="98" t="s">
        <v>13</v>
      </c>
      <c r="C663" s="99"/>
      <c r="D663" s="99"/>
      <c r="E663" s="100"/>
      <c r="F663" s="50">
        <f>SUM(F662)</f>
        <v>3.50488</v>
      </c>
      <c r="G663" s="51">
        <f>SUM(F663/F686)</f>
        <v>2.3158521713513788E-2</v>
      </c>
    </row>
    <row r="664" spans="1:7" ht="15" thickTop="1" x14ac:dyDescent="0.3">
      <c r="A664" s="41"/>
      <c r="B664" s="52" t="s">
        <v>22</v>
      </c>
      <c r="C664" s="13"/>
      <c r="D664" s="13"/>
      <c r="E664" s="13"/>
      <c r="F664" s="53"/>
      <c r="G664" s="54"/>
    </row>
    <row r="665" spans="1:7" x14ac:dyDescent="0.3">
      <c r="A665" s="17" t="s">
        <v>11</v>
      </c>
      <c r="B665" s="13" t="s">
        <v>60</v>
      </c>
      <c r="C665" s="18" t="s">
        <v>84</v>
      </c>
      <c r="D665" s="19">
        <v>0.1</v>
      </c>
      <c r="E665" s="11">
        <v>1.1399999999999999</v>
      </c>
      <c r="F665" s="20">
        <f t="shared" ref="F665:F666" si="39">D665*E665</f>
        <v>0.11399999999999999</v>
      </c>
      <c r="G665" s="21"/>
    </row>
    <row r="666" spans="1:7" x14ac:dyDescent="0.3">
      <c r="A666" s="17" t="s">
        <v>12</v>
      </c>
      <c r="B666" s="13" t="s">
        <v>97</v>
      </c>
      <c r="C666" s="18" t="s">
        <v>84</v>
      </c>
      <c r="D666" s="19">
        <v>0.1</v>
      </c>
      <c r="E666" s="11">
        <v>27.99</v>
      </c>
      <c r="F666" s="20">
        <f t="shared" si="39"/>
        <v>2.7989999999999999</v>
      </c>
      <c r="G666" s="21"/>
    </row>
    <row r="667" spans="1:7" x14ac:dyDescent="0.3">
      <c r="A667" s="17" t="s">
        <v>53</v>
      </c>
      <c r="B667" s="41" t="s">
        <v>899</v>
      </c>
      <c r="C667" s="18" t="s">
        <v>68</v>
      </c>
      <c r="D667" s="55">
        <v>2</v>
      </c>
      <c r="E667" s="11">
        <v>1.1499999999999999</v>
      </c>
      <c r="F667" s="20">
        <f t="shared" ref="F667:F674" si="40">D667*E667</f>
        <v>2.2999999999999998</v>
      </c>
      <c r="G667" s="21"/>
    </row>
    <row r="668" spans="1:7" x14ac:dyDescent="0.3">
      <c r="A668" s="17" t="s">
        <v>54</v>
      </c>
      <c r="B668" s="13" t="s">
        <v>136</v>
      </c>
      <c r="C668" s="22" t="s">
        <v>68</v>
      </c>
      <c r="D668" s="55">
        <v>1</v>
      </c>
      <c r="E668" s="11">
        <v>6.41</v>
      </c>
      <c r="F668" s="20">
        <f t="shared" si="40"/>
        <v>6.41</v>
      </c>
      <c r="G668" s="21"/>
    </row>
    <row r="669" spans="1:7" x14ac:dyDescent="0.3">
      <c r="A669" s="17" t="s">
        <v>55</v>
      </c>
      <c r="B669" s="13" t="s">
        <v>62</v>
      </c>
      <c r="C669" s="18" t="s">
        <v>85</v>
      </c>
      <c r="D669" s="19">
        <v>0.1</v>
      </c>
      <c r="E669" s="11">
        <v>8.75</v>
      </c>
      <c r="F669" s="20">
        <f t="shared" si="40"/>
        <v>0.875</v>
      </c>
      <c r="G669" s="21"/>
    </row>
    <row r="670" spans="1:7" x14ac:dyDescent="0.3">
      <c r="A670" s="17" t="s">
        <v>56</v>
      </c>
      <c r="B670" s="13" t="s">
        <v>137</v>
      </c>
      <c r="C670" s="22" t="s">
        <v>68</v>
      </c>
      <c r="D670" s="55">
        <v>10</v>
      </c>
      <c r="E670" s="11">
        <v>0.33</v>
      </c>
      <c r="F670" s="20">
        <f t="shared" si="40"/>
        <v>3.3000000000000003</v>
      </c>
      <c r="G670" s="21"/>
    </row>
    <row r="671" spans="1:7" x14ac:dyDescent="0.3">
      <c r="A671" s="17" t="s">
        <v>57</v>
      </c>
      <c r="B671" s="13" t="s">
        <v>138</v>
      </c>
      <c r="C671" s="22" t="s">
        <v>84</v>
      </c>
      <c r="D671" s="81">
        <v>1</v>
      </c>
      <c r="E671" s="11">
        <v>75.73</v>
      </c>
      <c r="F671" s="20">
        <f t="shared" si="40"/>
        <v>75.73</v>
      </c>
      <c r="G671" s="21"/>
    </row>
    <row r="672" spans="1:7" x14ac:dyDescent="0.3">
      <c r="A672" s="17" t="s">
        <v>58</v>
      </c>
      <c r="B672" s="13" t="s">
        <v>139</v>
      </c>
      <c r="C672" s="18" t="s">
        <v>85</v>
      </c>
      <c r="D672" s="19">
        <v>0.1</v>
      </c>
      <c r="E672" s="11">
        <v>34.770000000000003</v>
      </c>
      <c r="F672" s="20">
        <f t="shared" si="40"/>
        <v>3.4770000000000003</v>
      </c>
      <c r="G672" s="21"/>
    </row>
    <row r="673" spans="1:7" x14ac:dyDescent="0.3">
      <c r="A673" s="17" t="s">
        <v>59</v>
      </c>
      <c r="B673" s="13" t="s">
        <v>173</v>
      </c>
      <c r="C673" s="18" t="s">
        <v>45</v>
      </c>
      <c r="D673" s="55">
        <v>1</v>
      </c>
      <c r="E673" s="11">
        <v>9.93</v>
      </c>
      <c r="F673" s="20">
        <f t="shared" si="40"/>
        <v>9.93</v>
      </c>
      <c r="G673" s="21"/>
    </row>
    <row r="674" spans="1:7" x14ac:dyDescent="0.3">
      <c r="A674" s="17" t="s">
        <v>133</v>
      </c>
      <c r="B674" s="13" t="s">
        <v>140</v>
      </c>
      <c r="C674" s="18" t="s">
        <v>45</v>
      </c>
      <c r="D674" s="55">
        <v>1</v>
      </c>
      <c r="E674" s="11">
        <v>8.8699999999999992</v>
      </c>
      <c r="F674" s="20">
        <f t="shared" si="40"/>
        <v>8.8699999999999992</v>
      </c>
      <c r="G674" s="21"/>
    </row>
    <row r="675" spans="1:7" ht="15" thickBot="1" x14ac:dyDescent="0.35">
      <c r="A675" s="17" t="s">
        <v>134</v>
      </c>
      <c r="B675" s="13" t="s">
        <v>141</v>
      </c>
      <c r="C675" s="18" t="s">
        <v>143</v>
      </c>
      <c r="D675" s="55">
        <v>1</v>
      </c>
      <c r="E675" s="11">
        <v>1.75</v>
      </c>
      <c r="F675" s="20">
        <f t="shared" ref="F675" si="41">D675*E675</f>
        <v>1.75</v>
      </c>
      <c r="G675" s="21"/>
    </row>
    <row r="676" spans="1:7" ht="15.6" thickTop="1" thickBot="1" x14ac:dyDescent="0.35">
      <c r="A676" s="49">
        <v>2</v>
      </c>
      <c r="B676" s="98" t="s">
        <v>23</v>
      </c>
      <c r="C676" s="99"/>
      <c r="D676" s="99"/>
      <c r="E676" s="100"/>
      <c r="F676" s="50">
        <f>SUM(F665:F675)</f>
        <v>115.55500000000001</v>
      </c>
      <c r="G676" s="51">
        <f>SUM(F676/F686)</f>
        <v>0.76353055642563683</v>
      </c>
    </row>
    <row r="677" spans="1:7" ht="15" thickTop="1" x14ac:dyDescent="0.3">
      <c r="A677" s="41"/>
      <c r="B677" s="52" t="s">
        <v>47</v>
      </c>
      <c r="C677" s="13"/>
      <c r="D677" s="13"/>
      <c r="E677" s="13"/>
      <c r="F677" s="73"/>
      <c r="G677" s="54"/>
    </row>
    <row r="678" spans="1:7" x14ac:dyDescent="0.3">
      <c r="A678" s="17" t="s">
        <v>48</v>
      </c>
      <c r="B678" s="13" t="s">
        <v>870</v>
      </c>
      <c r="C678" s="13" t="s">
        <v>21</v>
      </c>
      <c r="D678" s="13">
        <v>0.1135</v>
      </c>
      <c r="E678" s="14">
        <v>1.7</v>
      </c>
      <c r="F678" s="20">
        <f t="shared" ref="F678" si="42">D678*E678</f>
        <v>0.19295000000000001</v>
      </c>
      <c r="G678" s="21"/>
    </row>
    <row r="679" spans="1:7" x14ac:dyDescent="0.3">
      <c r="A679" s="17" t="s">
        <v>65</v>
      </c>
      <c r="B679" s="13" t="s">
        <v>77</v>
      </c>
      <c r="C679" s="13" t="s">
        <v>21</v>
      </c>
      <c r="D679" s="13">
        <v>0.1135</v>
      </c>
      <c r="E679" s="14">
        <v>1.7</v>
      </c>
      <c r="F679" s="53">
        <f>D679*E679</f>
        <v>0.19295000000000001</v>
      </c>
      <c r="G679" s="21"/>
    </row>
    <row r="680" spans="1:7" ht="15" thickBot="1" x14ac:dyDescent="0.35">
      <c r="A680" s="17" t="s">
        <v>66</v>
      </c>
      <c r="B680" s="13" t="s">
        <v>142</v>
      </c>
      <c r="C680" s="13" t="s">
        <v>21</v>
      </c>
      <c r="D680" s="13">
        <v>0.1135</v>
      </c>
      <c r="E680" s="14">
        <v>1.7</v>
      </c>
      <c r="F680" s="20">
        <f>D680*E680</f>
        <v>0.19295000000000001</v>
      </c>
      <c r="G680" s="21"/>
    </row>
    <row r="681" spans="1:7" ht="15.6" thickTop="1" thickBot="1" x14ac:dyDescent="0.35">
      <c r="A681" s="49">
        <v>3</v>
      </c>
      <c r="B681" s="98" t="s">
        <v>49</v>
      </c>
      <c r="C681" s="99"/>
      <c r="D681" s="99"/>
      <c r="E681" s="100"/>
      <c r="F681" s="50">
        <f>SUM(F678:F680)</f>
        <v>0.57885000000000009</v>
      </c>
      <c r="G681" s="51">
        <f>SUM(F681/F686)</f>
        <v>3.8247558529443115E-3</v>
      </c>
    </row>
    <row r="682" spans="1:7" ht="15.6" thickTop="1" thickBot="1" x14ac:dyDescent="0.35">
      <c r="A682" s="57" t="s">
        <v>14</v>
      </c>
      <c r="B682" s="98" t="s">
        <v>24</v>
      </c>
      <c r="C682" s="99"/>
      <c r="D682" s="99"/>
      <c r="E682" s="100"/>
      <c r="F682" s="58">
        <f>SUM(F663,F676,F681)</f>
        <v>119.63873000000001</v>
      </c>
      <c r="G682" s="6"/>
    </row>
    <row r="683" spans="1:7" ht="15.6" thickTop="1" thickBot="1" x14ac:dyDescent="0.35">
      <c r="A683" s="59">
        <v>4</v>
      </c>
      <c r="B683" s="95" t="s">
        <v>15</v>
      </c>
      <c r="C683" s="96"/>
      <c r="D683" s="96"/>
      <c r="E683" s="97"/>
      <c r="F683" s="58">
        <f>SUM(F682)*15%</f>
        <v>17.945809499999999</v>
      </c>
      <c r="G683" s="51">
        <f>SUM(F683/F686)</f>
        <v>0.11857707509881422</v>
      </c>
    </row>
    <row r="684" spans="1:7" ht="15.6" thickTop="1" thickBot="1" x14ac:dyDescent="0.35">
      <c r="A684" s="57" t="s">
        <v>16</v>
      </c>
      <c r="B684" s="98" t="s">
        <v>25</v>
      </c>
      <c r="C684" s="99"/>
      <c r="D684" s="99"/>
      <c r="E684" s="100"/>
      <c r="F684" s="60">
        <f>SUM(F682:F683)</f>
        <v>137.58453950000001</v>
      </c>
    </row>
    <row r="685" spans="1:7" ht="15.6" thickTop="1" thickBot="1" x14ac:dyDescent="0.35">
      <c r="A685" s="59">
        <v>5</v>
      </c>
      <c r="B685" s="95" t="s">
        <v>17</v>
      </c>
      <c r="C685" s="96"/>
      <c r="D685" s="96"/>
      <c r="E685" s="97"/>
      <c r="F685" s="58">
        <f>SUM(F684)*10%</f>
        <v>13.758453950000002</v>
      </c>
      <c r="G685" s="51">
        <f>SUM(F685/F686)</f>
        <v>9.0909090909090925E-2</v>
      </c>
    </row>
    <row r="686" spans="1:7" ht="15.6" thickTop="1" thickBot="1" x14ac:dyDescent="0.35">
      <c r="A686" s="57" t="s">
        <v>18</v>
      </c>
      <c r="B686" s="98" t="s">
        <v>19</v>
      </c>
      <c r="C686" s="99"/>
      <c r="D686" s="99"/>
      <c r="E686" s="100"/>
      <c r="F686" s="60">
        <f>SUM(F684,F685)</f>
        <v>151.34299344999999</v>
      </c>
      <c r="G686" s="62">
        <f>SUM(G663,G676,G681,G683,G685)</f>
        <v>1</v>
      </c>
    </row>
    <row r="687" spans="1:7" ht="15.6" thickTop="1" thickBot="1" x14ac:dyDescent="0.35"/>
    <row r="688" spans="1:7" ht="44.4" thickTop="1" thickBot="1" x14ac:dyDescent="0.35">
      <c r="A688" s="37" t="s">
        <v>2</v>
      </c>
      <c r="B688" s="29" t="s">
        <v>1</v>
      </c>
      <c r="C688" s="38" t="s">
        <v>0</v>
      </c>
      <c r="D688" s="39" t="s">
        <v>20</v>
      </c>
      <c r="E688" s="40"/>
      <c r="F688" s="41"/>
      <c r="G688" s="41"/>
    </row>
    <row r="689" spans="1:7" ht="104.4" customHeight="1" thickTop="1" x14ac:dyDescent="0.3">
      <c r="A689" s="63" t="s">
        <v>130</v>
      </c>
      <c r="B689" s="16" t="s">
        <v>977</v>
      </c>
      <c r="C689" s="8"/>
      <c r="D689" s="8"/>
      <c r="E689" s="40"/>
      <c r="F689" s="41"/>
      <c r="G689" s="41"/>
    </row>
    <row r="690" spans="1:7" ht="100.8" customHeight="1" thickBot="1" x14ac:dyDescent="0.35">
      <c r="A690" s="66" t="s">
        <v>157</v>
      </c>
      <c r="B690" s="9" t="s">
        <v>158</v>
      </c>
      <c r="C690" s="33" t="s">
        <v>30</v>
      </c>
      <c r="D690" s="33">
        <v>1</v>
      </c>
      <c r="E690" s="41"/>
      <c r="F690" s="41"/>
      <c r="G690" s="41"/>
    </row>
    <row r="691" spans="1:7" ht="30" thickTop="1" thickBot="1" x14ac:dyDescent="0.35">
      <c r="A691" s="37" t="s">
        <v>3</v>
      </c>
      <c r="B691" s="29" t="s">
        <v>4</v>
      </c>
      <c r="C691" s="29" t="s">
        <v>0</v>
      </c>
      <c r="D691" s="29" t="s">
        <v>5</v>
      </c>
      <c r="E691" s="29" t="s">
        <v>6</v>
      </c>
      <c r="F691" s="29" t="s">
        <v>7</v>
      </c>
      <c r="G691" s="39" t="s">
        <v>8</v>
      </c>
    </row>
    <row r="692" spans="1:7" ht="15" thickTop="1" x14ac:dyDescent="0.3">
      <c r="A692" s="41"/>
      <c r="B692" s="46" t="s">
        <v>9</v>
      </c>
      <c r="C692" s="47"/>
      <c r="D692" s="47"/>
      <c r="E692" s="47"/>
      <c r="F692" s="47"/>
      <c r="G692" s="21"/>
    </row>
    <row r="693" spans="1:7" ht="15" thickBot="1" x14ac:dyDescent="0.35">
      <c r="A693" s="17" t="s">
        <v>10</v>
      </c>
      <c r="B693" s="13" t="s">
        <v>43</v>
      </c>
      <c r="C693" s="13" t="s">
        <v>21</v>
      </c>
      <c r="D693" s="13">
        <v>5.0500000000000003E-2</v>
      </c>
      <c r="E693" s="48">
        <v>30.88</v>
      </c>
      <c r="F693" s="20">
        <f>PRODUCT(D693:E693)</f>
        <v>1.5594400000000002</v>
      </c>
      <c r="G693" s="21"/>
    </row>
    <row r="694" spans="1:7" ht="15.6" thickTop="1" thickBot="1" x14ac:dyDescent="0.35">
      <c r="A694" s="49">
        <v>1</v>
      </c>
      <c r="B694" s="98" t="s">
        <v>13</v>
      </c>
      <c r="C694" s="99"/>
      <c r="D694" s="99"/>
      <c r="E694" s="100"/>
      <c r="F694" s="50">
        <f>SUM(F693)</f>
        <v>1.5594400000000002</v>
      </c>
      <c r="G694" s="51">
        <f>SUM(F694/F717)</f>
        <v>1.0503007517216266E-2</v>
      </c>
    </row>
    <row r="695" spans="1:7" ht="15" thickTop="1" x14ac:dyDescent="0.3">
      <c r="A695" s="41"/>
      <c r="B695" s="52" t="s">
        <v>22</v>
      </c>
      <c r="C695" s="13"/>
      <c r="D695" s="13"/>
      <c r="E695" s="13"/>
      <c r="F695" s="53"/>
      <c r="G695" s="54"/>
    </row>
    <row r="696" spans="1:7" x14ac:dyDescent="0.3">
      <c r="A696" s="17" t="s">
        <v>11</v>
      </c>
      <c r="B696" s="13" t="s">
        <v>60</v>
      </c>
      <c r="C696" s="18" t="s">
        <v>84</v>
      </c>
      <c r="D696" s="19">
        <v>0.1</v>
      </c>
      <c r="E696" s="11">
        <v>1.1399999999999999</v>
      </c>
      <c r="F696" s="20">
        <f t="shared" ref="F696:F697" si="43">D696*E696</f>
        <v>0.11399999999999999</v>
      </c>
      <c r="G696" s="21"/>
    </row>
    <row r="697" spans="1:7" x14ac:dyDescent="0.3">
      <c r="A697" s="17" t="s">
        <v>12</v>
      </c>
      <c r="B697" s="13" t="s">
        <v>97</v>
      </c>
      <c r="C697" s="18" t="s">
        <v>84</v>
      </c>
      <c r="D697" s="19">
        <v>0.1</v>
      </c>
      <c r="E697" s="11">
        <v>27.99</v>
      </c>
      <c r="F697" s="20">
        <f t="shared" si="43"/>
        <v>2.7989999999999999</v>
      </c>
      <c r="G697" s="21"/>
    </row>
    <row r="698" spans="1:7" x14ac:dyDescent="0.3">
      <c r="A698" s="17" t="s">
        <v>53</v>
      </c>
      <c r="B698" s="41" t="s">
        <v>899</v>
      </c>
      <c r="C698" s="18" t="s">
        <v>68</v>
      </c>
      <c r="D698" s="55">
        <v>2</v>
      </c>
      <c r="E698" s="11">
        <v>1.1499999999999999</v>
      </c>
      <c r="F698" s="20">
        <f t="shared" ref="F698:F705" si="44">D698*E698</f>
        <v>2.2999999999999998</v>
      </c>
      <c r="G698" s="21"/>
    </row>
    <row r="699" spans="1:7" x14ac:dyDescent="0.3">
      <c r="A699" s="17" t="s">
        <v>54</v>
      </c>
      <c r="B699" s="13" t="s">
        <v>136</v>
      </c>
      <c r="C699" s="22" t="s">
        <v>68</v>
      </c>
      <c r="D699" s="55">
        <v>1</v>
      </c>
      <c r="E699" s="11">
        <v>6.41</v>
      </c>
      <c r="F699" s="20">
        <f t="shared" si="44"/>
        <v>6.41</v>
      </c>
      <c r="G699" s="21"/>
    </row>
    <row r="700" spans="1:7" x14ac:dyDescent="0.3">
      <c r="A700" s="17" t="s">
        <v>55</v>
      </c>
      <c r="B700" s="13" t="s">
        <v>62</v>
      </c>
      <c r="C700" s="18" t="s">
        <v>85</v>
      </c>
      <c r="D700" s="19">
        <v>0.1</v>
      </c>
      <c r="E700" s="11">
        <v>8.75</v>
      </c>
      <c r="F700" s="20">
        <f t="shared" si="44"/>
        <v>0.875</v>
      </c>
      <c r="G700" s="21"/>
    </row>
    <row r="701" spans="1:7" x14ac:dyDescent="0.3">
      <c r="A701" s="17" t="s">
        <v>56</v>
      </c>
      <c r="B701" s="13" t="s">
        <v>137</v>
      </c>
      <c r="C701" s="22" t="s">
        <v>68</v>
      </c>
      <c r="D701" s="55">
        <v>10</v>
      </c>
      <c r="E701" s="11">
        <v>0.33</v>
      </c>
      <c r="F701" s="20">
        <f t="shared" si="44"/>
        <v>3.3000000000000003</v>
      </c>
      <c r="G701" s="21"/>
    </row>
    <row r="702" spans="1:7" x14ac:dyDescent="0.3">
      <c r="A702" s="17" t="s">
        <v>57</v>
      </c>
      <c r="B702" s="13" t="s">
        <v>138</v>
      </c>
      <c r="C702" s="22" t="s">
        <v>84</v>
      </c>
      <c r="D702" s="81">
        <v>1</v>
      </c>
      <c r="E702" s="11">
        <v>75.73</v>
      </c>
      <c r="F702" s="20">
        <f t="shared" si="44"/>
        <v>75.73</v>
      </c>
      <c r="G702" s="21"/>
    </row>
    <row r="703" spans="1:7" x14ac:dyDescent="0.3">
      <c r="A703" s="17" t="s">
        <v>58</v>
      </c>
      <c r="B703" s="13" t="s">
        <v>139</v>
      </c>
      <c r="C703" s="18" t="s">
        <v>85</v>
      </c>
      <c r="D703" s="19">
        <v>0.1</v>
      </c>
      <c r="E703" s="11">
        <v>34.770000000000003</v>
      </c>
      <c r="F703" s="20">
        <f t="shared" si="44"/>
        <v>3.4770000000000003</v>
      </c>
      <c r="G703" s="21"/>
    </row>
    <row r="704" spans="1:7" x14ac:dyDescent="0.3">
      <c r="A704" s="17" t="s">
        <v>59</v>
      </c>
      <c r="B704" s="13" t="s">
        <v>173</v>
      </c>
      <c r="C704" s="18" t="s">
        <v>45</v>
      </c>
      <c r="D704" s="55">
        <v>1</v>
      </c>
      <c r="E704" s="11">
        <v>9.93</v>
      </c>
      <c r="F704" s="20">
        <f t="shared" si="44"/>
        <v>9.93</v>
      </c>
      <c r="G704" s="21"/>
    </row>
    <row r="705" spans="1:7" x14ac:dyDescent="0.3">
      <c r="A705" s="17" t="s">
        <v>133</v>
      </c>
      <c r="B705" s="13" t="s">
        <v>140</v>
      </c>
      <c r="C705" s="18" t="s">
        <v>45</v>
      </c>
      <c r="D705" s="55">
        <v>1</v>
      </c>
      <c r="E705" s="11">
        <v>8.8699999999999992</v>
      </c>
      <c r="F705" s="20">
        <f t="shared" si="44"/>
        <v>8.8699999999999992</v>
      </c>
      <c r="G705" s="21"/>
    </row>
    <row r="706" spans="1:7" ht="15" thickBot="1" x14ac:dyDescent="0.35">
      <c r="A706" s="17" t="s">
        <v>134</v>
      </c>
      <c r="B706" s="13" t="s">
        <v>141</v>
      </c>
      <c r="C706" s="18" t="s">
        <v>143</v>
      </c>
      <c r="D706" s="55">
        <v>1</v>
      </c>
      <c r="E706" s="11">
        <v>1.75</v>
      </c>
      <c r="F706" s="20">
        <f t="shared" ref="F706" si="45">D706*E706</f>
        <v>1.75</v>
      </c>
      <c r="G706" s="21"/>
    </row>
    <row r="707" spans="1:7" ht="15.6" thickTop="1" thickBot="1" x14ac:dyDescent="0.35">
      <c r="A707" s="49">
        <v>2</v>
      </c>
      <c r="B707" s="98" t="s">
        <v>23</v>
      </c>
      <c r="C707" s="99"/>
      <c r="D707" s="99"/>
      <c r="E707" s="100"/>
      <c r="F707" s="50">
        <f>SUM(F696:F706)</f>
        <v>115.55500000000001</v>
      </c>
      <c r="G707" s="51">
        <f>SUM(F707/F717)</f>
        <v>0.77827619764269584</v>
      </c>
    </row>
    <row r="708" spans="1:7" ht="15" thickTop="1" x14ac:dyDescent="0.3">
      <c r="A708" s="41"/>
      <c r="B708" s="52" t="s">
        <v>47</v>
      </c>
      <c r="C708" s="13"/>
      <c r="D708" s="13"/>
      <c r="E708" s="13"/>
      <c r="F708" s="73"/>
      <c r="G708" s="54"/>
    </row>
    <row r="709" spans="1:7" x14ac:dyDescent="0.3">
      <c r="A709" s="17" t="s">
        <v>48</v>
      </c>
      <c r="B709" s="13" t="s">
        <v>870</v>
      </c>
      <c r="C709" s="13" t="s">
        <v>21</v>
      </c>
      <c r="D709" s="13">
        <v>5.0500000000000003E-2</v>
      </c>
      <c r="E709" s="14">
        <v>1.7</v>
      </c>
      <c r="F709" s="20">
        <f t="shared" ref="F709" si="46">D709*E709</f>
        <v>8.585000000000001E-2</v>
      </c>
      <c r="G709" s="21"/>
    </row>
    <row r="710" spans="1:7" x14ac:dyDescent="0.3">
      <c r="A710" s="17" t="s">
        <v>65</v>
      </c>
      <c r="B710" s="13" t="s">
        <v>77</v>
      </c>
      <c r="C710" s="13" t="s">
        <v>21</v>
      </c>
      <c r="D710" s="13">
        <v>5.0500000000000003E-2</v>
      </c>
      <c r="E710" s="14">
        <v>1.7</v>
      </c>
      <c r="F710" s="53">
        <f>D710*E710</f>
        <v>8.585000000000001E-2</v>
      </c>
      <c r="G710" s="21"/>
    </row>
    <row r="711" spans="1:7" ht="15" thickBot="1" x14ac:dyDescent="0.35">
      <c r="A711" s="17" t="s">
        <v>66</v>
      </c>
      <c r="B711" s="13" t="s">
        <v>142</v>
      </c>
      <c r="C711" s="13" t="s">
        <v>21</v>
      </c>
      <c r="D711" s="13">
        <v>5.0500000000000003E-2</v>
      </c>
      <c r="E711" s="14">
        <v>1.7</v>
      </c>
      <c r="F711" s="20">
        <f>D711*E711</f>
        <v>8.585000000000001E-2</v>
      </c>
      <c r="G711" s="21"/>
    </row>
    <row r="712" spans="1:7" ht="15.6" thickTop="1" thickBot="1" x14ac:dyDescent="0.35">
      <c r="A712" s="49">
        <v>3</v>
      </c>
      <c r="B712" s="98" t="s">
        <v>49</v>
      </c>
      <c r="C712" s="99"/>
      <c r="D712" s="99"/>
      <c r="E712" s="100"/>
      <c r="F712" s="50">
        <f>SUM(F709:F711)</f>
        <v>0.25755000000000006</v>
      </c>
      <c r="G712" s="51">
        <f>SUM(F712/F717)</f>
        <v>1.7346288321827385E-3</v>
      </c>
    </row>
    <row r="713" spans="1:7" ht="15.6" thickTop="1" thickBot="1" x14ac:dyDescent="0.35">
      <c r="A713" s="57" t="s">
        <v>14</v>
      </c>
      <c r="B713" s="98" t="s">
        <v>24</v>
      </c>
      <c r="C713" s="99"/>
      <c r="D713" s="99"/>
      <c r="E713" s="100"/>
      <c r="F713" s="58">
        <f>SUM(F694,F707,F712)</f>
        <v>117.37199</v>
      </c>
      <c r="G713" s="6"/>
    </row>
    <row r="714" spans="1:7" ht="15.6" thickTop="1" thickBot="1" x14ac:dyDescent="0.35">
      <c r="A714" s="59">
        <v>4</v>
      </c>
      <c r="B714" s="95" t="s">
        <v>15</v>
      </c>
      <c r="C714" s="96"/>
      <c r="D714" s="96"/>
      <c r="E714" s="97"/>
      <c r="F714" s="58">
        <f>SUM(F713)*15%</f>
        <v>17.605798499999999</v>
      </c>
      <c r="G714" s="51">
        <f>SUM(F714/F717)</f>
        <v>0.11857707509881421</v>
      </c>
    </row>
    <row r="715" spans="1:7" ht="15.6" thickTop="1" thickBot="1" x14ac:dyDescent="0.35">
      <c r="A715" s="57" t="s">
        <v>16</v>
      </c>
      <c r="B715" s="98" t="s">
        <v>25</v>
      </c>
      <c r="C715" s="99"/>
      <c r="D715" s="99"/>
      <c r="E715" s="100"/>
      <c r="F715" s="60">
        <f>SUM(F713:F714)</f>
        <v>134.9777885</v>
      </c>
    </row>
    <row r="716" spans="1:7" ht="15.6" thickTop="1" thickBot="1" x14ac:dyDescent="0.35">
      <c r="A716" s="59">
        <v>5</v>
      </c>
      <c r="B716" s="95" t="s">
        <v>17</v>
      </c>
      <c r="C716" s="96"/>
      <c r="D716" s="96"/>
      <c r="E716" s="97"/>
      <c r="F716" s="58">
        <f>SUM(F715)*10%</f>
        <v>13.497778850000001</v>
      </c>
      <c r="G716" s="51">
        <f>SUM(F716/F717)</f>
        <v>9.0909090909090912E-2</v>
      </c>
    </row>
    <row r="717" spans="1:7" ht="15.6" thickTop="1" thickBot="1" x14ac:dyDescent="0.35">
      <c r="A717" s="57" t="s">
        <v>18</v>
      </c>
      <c r="B717" s="98" t="s">
        <v>19</v>
      </c>
      <c r="C717" s="99"/>
      <c r="D717" s="99"/>
      <c r="E717" s="100"/>
      <c r="F717" s="60">
        <f>SUM(F715,F716)</f>
        <v>148.47556735000001</v>
      </c>
      <c r="G717" s="62">
        <f>SUM(G694,G707,G712,G714,G716)</f>
        <v>1</v>
      </c>
    </row>
    <row r="718" spans="1:7" ht="15.6" thickTop="1" thickBot="1" x14ac:dyDescent="0.35"/>
    <row r="719" spans="1:7" ht="44.4" thickTop="1" thickBot="1" x14ac:dyDescent="0.35">
      <c r="A719" s="37" t="s">
        <v>2</v>
      </c>
      <c r="B719" s="29" t="s">
        <v>1</v>
      </c>
      <c r="C719" s="38" t="s">
        <v>0</v>
      </c>
      <c r="D719" s="39" t="s">
        <v>20</v>
      </c>
      <c r="E719" s="40"/>
      <c r="F719" s="41"/>
      <c r="G719" s="41"/>
    </row>
    <row r="720" spans="1:7" ht="107.4" customHeight="1" thickTop="1" x14ac:dyDescent="0.3">
      <c r="A720" s="63" t="s">
        <v>130</v>
      </c>
      <c r="B720" s="16" t="s">
        <v>977</v>
      </c>
      <c r="C720" s="8"/>
      <c r="D720" s="8"/>
      <c r="E720" s="40"/>
      <c r="F720" s="41"/>
      <c r="G720" s="41"/>
    </row>
    <row r="721" spans="1:7" ht="268.8" customHeight="1" thickBot="1" x14ac:dyDescent="0.35">
      <c r="A721" s="66" t="s">
        <v>159</v>
      </c>
      <c r="B721" s="9" t="s">
        <v>160</v>
      </c>
      <c r="C721" s="33" t="s">
        <v>30</v>
      </c>
      <c r="D721" s="33">
        <v>1</v>
      </c>
      <c r="E721" s="41"/>
      <c r="F721" s="41"/>
      <c r="G721" s="41"/>
    </row>
    <row r="722" spans="1:7" ht="30" thickTop="1" thickBot="1" x14ac:dyDescent="0.35">
      <c r="A722" s="37" t="s">
        <v>3</v>
      </c>
      <c r="B722" s="29" t="s">
        <v>4</v>
      </c>
      <c r="C722" s="29" t="s">
        <v>0</v>
      </c>
      <c r="D722" s="29" t="s">
        <v>5</v>
      </c>
      <c r="E722" s="29" t="s">
        <v>6</v>
      </c>
      <c r="F722" s="29" t="s">
        <v>7</v>
      </c>
      <c r="G722" s="39" t="s">
        <v>8</v>
      </c>
    </row>
    <row r="723" spans="1:7" ht="15" thickTop="1" x14ac:dyDescent="0.3">
      <c r="A723" s="41"/>
      <c r="B723" s="46" t="s">
        <v>9</v>
      </c>
      <c r="C723" s="47"/>
      <c r="D723" s="47"/>
      <c r="E723" s="47"/>
      <c r="F723" s="47"/>
      <c r="G723" s="21"/>
    </row>
    <row r="724" spans="1:7" ht="15" thickBot="1" x14ac:dyDescent="0.35">
      <c r="A724" s="17" t="s">
        <v>10</v>
      </c>
      <c r="B724" s="13" t="s">
        <v>43</v>
      </c>
      <c r="C724" s="13" t="s">
        <v>21</v>
      </c>
      <c r="D724" s="13">
        <v>5.0500000000000003E-2</v>
      </c>
      <c r="E724" s="48">
        <v>30.88</v>
      </c>
      <c r="F724" s="20">
        <f>PRODUCT(D724:E724)</f>
        <v>1.5594400000000002</v>
      </c>
      <c r="G724" s="21"/>
    </row>
    <row r="725" spans="1:7" ht="15.6" thickTop="1" thickBot="1" x14ac:dyDescent="0.35">
      <c r="A725" s="49">
        <v>1</v>
      </c>
      <c r="B725" s="98" t="s">
        <v>13</v>
      </c>
      <c r="C725" s="99"/>
      <c r="D725" s="99"/>
      <c r="E725" s="100"/>
      <c r="F725" s="50">
        <f>SUM(F724)</f>
        <v>1.5594400000000002</v>
      </c>
      <c r="G725" s="51">
        <f>SUM(F725/F748)</f>
        <v>1.0503007517216266E-2</v>
      </c>
    </row>
    <row r="726" spans="1:7" ht="15" thickTop="1" x14ac:dyDescent="0.3">
      <c r="A726" s="41"/>
      <c r="B726" s="52" t="s">
        <v>22</v>
      </c>
      <c r="C726" s="13"/>
      <c r="D726" s="13"/>
      <c r="E726" s="13"/>
      <c r="F726" s="53"/>
      <c r="G726" s="54"/>
    </row>
    <row r="727" spans="1:7" x14ac:dyDescent="0.3">
      <c r="A727" s="17" t="s">
        <v>11</v>
      </c>
      <c r="B727" s="13" t="s">
        <v>60</v>
      </c>
      <c r="C727" s="18" t="s">
        <v>84</v>
      </c>
      <c r="D727" s="19">
        <v>0.1</v>
      </c>
      <c r="E727" s="11">
        <v>1.1399999999999999</v>
      </c>
      <c r="F727" s="20">
        <f t="shared" ref="F727:F728" si="47">D727*E727</f>
        <v>0.11399999999999999</v>
      </c>
      <c r="G727" s="21"/>
    </row>
    <row r="728" spans="1:7" x14ac:dyDescent="0.3">
      <c r="A728" s="17" t="s">
        <v>12</v>
      </c>
      <c r="B728" s="13" t="s">
        <v>97</v>
      </c>
      <c r="C728" s="18" t="s">
        <v>84</v>
      </c>
      <c r="D728" s="19">
        <v>0.1</v>
      </c>
      <c r="E728" s="11">
        <v>27.99</v>
      </c>
      <c r="F728" s="20">
        <f t="shared" si="47"/>
        <v>2.7989999999999999</v>
      </c>
      <c r="G728" s="21"/>
    </row>
    <row r="729" spans="1:7" x14ac:dyDescent="0.3">
      <c r="A729" s="17" t="s">
        <v>53</v>
      </c>
      <c r="B729" s="41" t="s">
        <v>899</v>
      </c>
      <c r="C729" s="18" t="s">
        <v>68</v>
      </c>
      <c r="D729" s="55">
        <v>2</v>
      </c>
      <c r="E729" s="11">
        <v>1.1499999999999999</v>
      </c>
      <c r="F729" s="20">
        <f t="shared" ref="F729:F736" si="48">D729*E729</f>
        <v>2.2999999999999998</v>
      </c>
      <c r="G729" s="21"/>
    </row>
    <row r="730" spans="1:7" x14ac:dyDescent="0.3">
      <c r="A730" s="17" t="s">
        <v>54</v>
      </c>
      <c r="B730" s="13" t="s">
        <v>136</v>
      </c>
      <c r="C730" s="22" t="s">
        <v>68</v>
      </c>
      <c r="D730" s="55">
        <v>1</v>
      </c>
      <c r="E730" s="11">
        <v>6.41</v>
      </c>
      <c r="F730" s="20">
        <f t="shared" si="48"/>
        <v>6.41</v>
      </c>
      <c r="G730" s="21"/>
    </row>
    <row r="731" spans="1:7" x14ac:dyDescent="0.3">
      <c r="A731" s="17" t="s">
        <v>55</v>
      </c>
      <c r="B731" s="13" t="s">
        <v>62</v>
      </c>
      <c r="C731" s="18" t="s">
        <v>85</v>
      </c>
      <c r="D731" s="19">
        <v>0.1</v>
      </c>
      <c r="E731" s="11">
        <v>8.75</v>
      </c>
      <c r="F731" s="20">
        <f t="shared" si="48"/>
        <v>0.875</v>
      </c>
      <c r="G731" s="21"/>
    </row>
    <row r="732" spans="1:7" x14ac:dyDescent="0.3">
      <c r="A732" s="17" t="s">
        <v>56</v>
      </c>
      <c r="B732" s="13" t="s">
        <v>137</v>
      </c>
      <c r="C732" s="22" t="s">
        <v>68</v>
      </c>
      <c r="D732" s="55">
        <v>10</v>
      </c>
      <c r="E732" s="11">
        <v>0.33</v>
      </c>
      <c r="F732" s="20">
        <f t="shared" si="48"/>
        <v>3.3000000000000003</v>
      </c>
      <c r="G732" s="21"/>
    </row>
    <row r="733" spans="1:7" x14ac:dyDescent="0.3">
      <c r="A733" s="17" t="s">
        <v>57</v>
      </c>
      <c r="B733" s="13" t="s">
        <v>138</v>
      </c>
      <c r="C733" s="22" t="s">
        <v>84</v>
      </c>
      <c r="D733" s="81">
        <v>1</v>
      </c>
      <c r="E733" s="11">
        <v>75.73</v>
      </c>
      <c r="F733" s="20">
        <f t="shared" si="48"/>
        <v>75.73</v>
      </c>
      <c r="G733" s="21"/>
    </row>
    <row r="734" spans="1:7" x14ac:dyDescent="0.3">
      <c r="A734" s="17" t="s">
        <v>58</v>
      </c>
      <c r="B734" s="13" t="s">
        <v>139</v>
      </c>
      <c r="C734" s="18" t="s">
        <v>85</v>
      </c>
      <c r="D734" s="19">
        <v>0.1</v>
      </c>
      <c r="E734" s="11">
        <v>34.770000000000003</v>
      </c>
      <c r="F734" s="20">
        <f t="shared" si="48"/>
        <v>3.4770000000000003</v>
      </c>
      <c r="G734" s="21"/>
    </row>
    <row r="735" spans="1:7" x14ac:dyDescent="0.3">
      <c r="A735" s="17" t="s">
        <v>59</v>
      </c>
      <c r="B735" s="13" t="s">
        <v>173</v>
      </c>
      <c r="C735" s="18" t="s">
        <v>45</v>
      </c>
      <c r="D735" s="55">
        <v>1</v>
      </c>
      <c r="E735" s="11">
        <v>9.93</v>
      </c>
      <c r="F735" s="20">
        <f t="shared" si="48"/>
        <v>9.93</v>
      </c>
      <c r="G735" s="21"/>
    </row>
    <row r="736" spans="1:7" x14ac:dyDescent="0.3">
      <c r="A736" s="17" t="s">
        <v>133</v>
      </c>
      <c r="B736" s="13" t="s">
        <v>140</v>
      </c>
      <c r="C736" s="18" t="s">
        <v>45</v>
      </c>
      <c r="D736" s="55">
        <v>1</v>
      </c>
      <c r="E736" s="11">
        <v>8.8699999999999992</v>
      </c>
      <c r="F736" s="20">
        <f t="shared" si="48"/>
        <v>8.8699999999999992</v>
      </c>
      <c r="G736" s="21"/>
    </row>
    <row r="737" spans="1:7" ht="15" thickBot="1" x14ac:dyDescent="0.35">
      <c r="A737" s="17" t="s">
        <v>134</v>
      </c>
      <c r="B737" s="13" t="s">
        <v>141</v>
      </c>
      <c r="C737" s="18" t="s">
        <v>143</v>
      </c>
      <c r="D737" s="55">
        <v>1</v>
      </c>
      <c r="E737" s="11">
        <v>1.75</v>
      </c>
      <c r="F737" s="20">
        <f t="shared" ref="F737" si="49">D737*E737</f>
        <v>1.75</v>
      </c>
      <c r="G737" s="21"/>
    </row>
    <row r="738" spans="1:7" ht="15.6" thickTop="1" thickBot="1" x14ac:dyDescent="0.35">
      <c r="A738" s="49">
        <v>2</v>
      </c>
      <c r="B738" s="98" t="s">
        <v>23</v>
      </c>
      <c r="C738" s="99"/>
      <c r="D738" s="99"/>
      <c r="E738" s="100"/>
      <c r="F738" s="50">
        <f>SUM(F727:F737)</f>
        <v>115.55500000000001</v>
      </c>
      <c r="G738" s="51">
        <f>SUM(F738/F748)</f>
        <v>0.77827619764269584</v>
      </c>
    </row>
    <row r="739" spans="1:7" ht="15" thickTop="1" x14ac:dyDescent="0.3">
      <c r="A739" s="41"/>
      <c r="B739" s="52" t="s">
        <v>47</v>
      </c>
      <c r="C739" s="13"/>
      <c r="D739" s="13"/>
      <c r="E739" s="13"/>
      <c r="F739" s="73"/>
      <c r="G739" s="54"/>
    </row>
    <row r="740" spans="1:7" x14ac:dyDescent="0.3">
      <c r="A740" s="17" t="s">
        <v>48</v>
      </c>
      <c r="B740" s="13" t="s">
        <v>870</v>
      </c>
      <c r="C740" s="13" t="s">
        <v>21</v>
      </c>
      <c r="D740" s="13">
        <v>5.0500000000000003E-2</v>
      </c>
      <c r="E740" s="14">
        <v>1.7</v>
      </c>
      <c r="F740" s="20">
        <f t="shared" ref="F740" si="50">D740*E740</f>
        <v>8.585000000000001E-2</v>
      </c>
      <c r="G740" s="21"/>
    </row>
    <row r="741" spans="1:7" x14ac:dyDescent="0.3">
      <c r="A741" s="17" t="s">
        <v>65</v>
      </c>
      <c r="B741" s="13" t="s">
        <v>77</v>
      </c>
      <c r="C741" s="13" t="s">
        <v>21</v>
      </c>
      <c r="D741" s="13">
        <v>5.0500000000000003E-2</v>
      </c>
      <c r="E741" s="14">
        <v>1.7</v>
      </c>
      <c r="F741" s="53">
        <f>D741*E741</f>
        <v>8.585000000000001E-2</v>
      </c>
      <c r="G741" s="21"/>
    </row>
    <row r="742" spans="1:7" ht="15" thickBot="1" x14ac:dyDescent="0.35">
      <c r="A742" s="17" t="s">
        <v>66</v>
      </c>
      <c r="B742" s="13" t="s">
        <v>142</v>
      </c>
      <c r="C742" s="13" t="s">
        <v>21</v>
      </c>
      <c r="D742" s="13">
        <v>5.0500000000000003E-2</v>
      </c>
      <c r="E742" s="14">
        <v>1.7</v>
      </c>
      <c r="F742" s="20">
        <f>D742*E742</f>
        <v>8.585000000000001E-2</v>
      </c>
      <c r="G742" s="21"/>
    </row>
    <row r="743" spans="1:7" ht="15.6" thickTop="1" thickBot="1" x14ac:dyDescent="0.35">
      <c r="A743" s="49">
        <v>3</v>
      </c>
      <c r="B743" s="98" t="s">
        <v>49</v>
      </c>
      <c r="C743" s="99"/>
      <c r="D743" s="99"/>
      <c r="E743" s="100"/>
      <c r="F743" s="50">
        <f>SUM(F740:F742)</f>
        <v>0.25755000000000006</v>
      </c>
      <c r="G743" s="51">
        <f>SUM(F743/F748)</f>
        <v>1.7346288321827385E-3</v>
      </c>
    </row>
    <row r="744" spans="1:7" ht="15.6" thickTop="1" thickBot="1" x14ac:dyDescent="0.35">
      <c r="A744" s="57" t="s">
        <v>14</v>
      </c>
      <c r="B744" s="98" t="s">
        <v>24</v>
      </c>
      <c r="C744" s="99"/>
      <c r="D744" s="99"/>
      <c r="E744" s="100"/>
      <c r="F744" s="58">
        <f>SUM(F725,F738,F743)</f>
        <v>117.37199</v>
      </c>
      <c r="G744" s="6"/>
    </row>
    <row r="745" spans="1:7" ht="15.6" thickTop="1" thickBot="1" x14ac:dyDescent="0.35">
      <c r="A745" s="59">
        <v>4</v>
      </c>
      <c r="B745" s="95" t="s">
        <v>15</v>
      </c>
      <c r="C745" s="96"/>
      <c r="D745" s="96"/>
      <c r="E745" s="97"/>
      <c r="F745" s="58">
        <f>SUM(F744)*15%</f>
        <v>17.605798499999999</v>
      </c>
      <c r="G745" s="51">
        <f>SUM(F745/F748)</f>
        <v>0.11857707509881421</v>
      </c>
    </row>
    <row r="746" spans="1:7" ht="15.6" thickTop="1" thickBot="1" x14ac:dyDescent="0.35">
      <c r="A746" s="57" t="s">
        <v>16</v>
      </c>
      <c r="B746" s="98" t="s">
        <v>25</v>
      </c>
      <c r="C746" s="99"/>
      <c r="D746" s="99"/>
      <c r="E746" s="100"/>
      <c r="F746" s="60">
        <f>SUM(F744:F745)</f>
        <v>134.9777885</v>
      </c>
    </row>
    <row r="747" spans="1:7" ht="15.6" thickTop="1" thickBot="1" x14ac:dyDescent="0.35">
      <c r="A747" s="59">
        <v>5</v>
      </c>
      <c r="B747" s="95" t="s">
        <v>17</v>
      </c>
      <c r="C747" s="96"/>
      <c r="D747" s="96"/>
      <c r="E747" s="97"/>
      <c r="F747" s="58">
        <f>SUM(F746)*10%</f>
        <v>13.497778850000001</v>
      </c>
      <c r="G747" s="51">
        <f>SUM(F747/F748)</f>
        <v>9.0909090909090912E-2</v>
      </c>
    </row>
    <row r="748" spans="1:7" ht="15.6" thickTop="1" thickBot="1" x14ac:dyDescent="0.35">
      <c r="A748" s="57" t="s">
        <v>18</v>
      </c>
      <c r="B748" s="98" t="s">
        <v>19</v>
      </c>
      <c r="C748" s="99"/>
      <c r="D748" s="99"/>
      <c r="E748" s="100"/>
      <c r="F748" s="60">
        <f>SUM(F746,F747)</f>
        <v>148.47556735000001</v>
      </c>
      <c r="G748" s="62">
        <f>SUM(G725,G738,G743,G745,G747)</f>
        <v>1</v>
      </c>
    </row>
    <row r="749" spans="1:7" ht="15.6" thickTop="1" thickBot="1" x14ac:dyDescent="0.35"/>
    <row r="750" spans="1:7" ht="44.4" thickTop="1" thickBot="1" x14ac:dyDescent="0.35">
      <c r="A750" s="37" t="s">
        <v>2</v>
      </c>
      <c r="B750" s="29" t="s">
        <v>1</v>
      </c>
      <c r="C750" s="38" t="s">
        <v>0</v>
      </c>
      <c r="D750" s="39" t="s">
        <v>20</v>
      </c>
      <c r="E750" s="40"/>
      <c r="F750" s="41"/>
      <c r="G750" s="41"/>
    </row>
    <row r="751" spans="1:7" ht="157.19999999999999" customHeight="1" thickTop="1" x14ac:dyDescent="0.3">
      <c r="A751" s="63" t="s">
        <v>161</v>
      </c>
      <c r="B751" s="16" t="s">
        <v>978</v>
      </c>
      <c r="C751" s="8"/>
      <c r="D751" s="8"/>
      <c r="E751" s="40"/>
      <c r="F751" s="41"/>
      <c r="G751" s="41"/>
    </row>
    <row r="752" spans="1:7" ht="187.2" customHeight="1" thickBot="1" x14ac:dyDescent="0.35">
      <c r="A752" s="66" t="s">
        <v>162</v>
      </c>
      <c r="B752" s="9" t="s">
        <v>163</v>
      </c>
      <c r="C752" s="33" t="s">
        <v>164</v>
      </c>
      <c r="D752" s="33">
        <v>1</v>
      </c>
      <c r="E752" s="41"/>
      <c r="F752" s="41"/>
      <c r="G752" s="41"/>
    </row>
    <row r="753" spans="1:7" ht="30" thickTop="1" thickBot="1" x14ac:dyDescent="0.35">
      <c r="A753" s="37" t="s">
        <v>3</v>
      </c>
      <c r="B753" s="29" t="s">
        <v>4</v>
      </c>
      <c r="C753" s="29" t="s">
        <v>0</v>
      </c>
      <c r="D753" s="29" t="s">
        <v>5</v>
      </c>
      <c r="E753" s="29" t="s">
        <v>6</v>
      </c>
      <c r="F753" s="29" t="s">
        <v>7</v>
      </c>
      <c r="G753" s="39" t="s">
        <v>8</v>
      </c>
    </row>
    <row r="754" spans="1:7" ht="15" thickTop="1" x14ac:dyDescent="0.3">
      <c r="A754" s="41"/>
      <c r="B754" s="46" t="s">
        <v>9</v>
      </c>
      <c r="C754" s="47"/>
      <c r="D754" s="47"/>
      <c r="E754" s="47"/>
      <c r="F754" s="47"/>
      <c r="G754" s="21"/>
    </row>
    <row r="755" spans="1:7" ht="15" thickBot="1" x14ac:dyDescent="0.35">
      <c r="A755" s="17" t="s">
        <v>10</v>
      </c>
      <c r="B755" s="13" t="s">
        <v>43</v>
      </c>
      <c r="C755" s="13" t="s">
        <v>21</v>
      </c>
      <c r="D755" s="13">
        <v>1.7000000000000001E-2</v>
      </c>
      <c r="E755" s="48">
        <v>30.88</v>
      </c>
      <c r="F755" s="20">
        <f>PRODUCT(D755:E755)</f>
        <v>0.52495999999999998</v>
      </c>
      <c r="G755" s="21"/>
    </row>
    <row r="756" spans="1:7" ht="15.6" thickTop="1" thickBot="1" x14ac:dyDescent="0.35">
      <c r="A756" s="49">
        <v>1</v>
      </c>
      <c r="B756" s="98" t="s">
        <v>13</v>
      </c>
      <c r="C756" s="99"/>
      <c r="D756" s="99"/>
      <c r="E756" s="100"/>
      <c r="F756" s="50">
        <f>SUM(F755)</f>
        <v>0.52495999999999998</v>
      </c>
      <c r="G756" s="51">
        <f>SUM(F756/F781)</f>
        <v>9.5951548006853703E-3</v>
      </c>
    </row>
    <row r="757" spans="1:7" ht="15" thickTop="1" x14ac:dyDescent="0.3">
      <c r="A757" s="41"/>
      <c r="B757" s="52" t="s">
        <v>22</v>
      </c>
      <c r="C757" s="13"/>
      <c r="D757" s="13"/>
      <c r="E757" s="13"/>
      <c r="F757" s="53"/>
      <c r="G757" s="54"/>
    </row>
    <row r="758" spans="1:7" x14ac:dyDescent="0.3">
      <c r="A758" s="17" t="s">
        <v>11</v>
      </c>
      <c r="B758" s="13" t="s">
        <v>169</v>
      </c>
      <c r="C758" s="18" t="s">
        <v>84</v>
      </c>
      <c r="D758" s="19">
        <v>0.1</v>
      </c>
      <c r="E758" s="11">
        <v>4.09</v>
      </c>
      <c r="F758" s="20">
        <f t="shared" ref="F758:F759" si="51">D758*E758</f>
        <v>0.40900000000000003</v>
      </c>
      <c r="G758" s="21"/>
    </row>
    <row r="759" spans="1:7" x14ac:dyDescent="0.3">
      <c r="A759" s="17" t="s">
        <v>12</v>
      </c>
      <c r="B759" s="13" t="s">
        <v>170</v>
      </c>
      <c r="C759" s="18" t="s">
        <v>84</v>
      </c>
      <c r="D759" s="19">
        <v>0.1</v>
      </c>
      <c r="E759" s="11">
        <v>1.1399999999999999</v>
      </c>
      <c r="F759" s="20">
        <f t="shared" si="51"/>
        <v>0.11399999999999999</v>
      </c>
      <c r="G759" s="21"/>
    </row>
    <row r="760" spans="1:7" x14ac:dyDescent="0.3">
      <c r="A760" s="17" t="s">
        <v>53</v>
      </c>
      <c r="B760" s="13" t="s">
        <v>171</v>
      </c>
      <c r="C760" s="18" t="s">
        <v>84</v>
      </c>
      <c r="D760" s="19">
        <v>0.1</v>
      </c>
      <c r="E760" s="11">
        <v>27.99</v>
      </c>
      <c r="F760" s="20">
        <f t="shared" ref="F760:F770" si="52">D760*E760</f>
        <v>2.7989999999999999</v>
      </c>
      <c r="G760" s="21"/>
    </row>
    <row r="761" spans="1:7" x14ac:dyDescent="0.3">
      <c r="A761" s="17" t="s">
        <v>54</v>
      </c>
      <c r="B761" s="41" t="s">
        <v>900</v>
      </c>
      <c r="C761" s="18" t="s">
        <v>68</v>
      </c>
      <c r="D761" s="19">
        <v>2</v>
      </c>
      <c r="E761" s="11">
        <v>1.1499999999999999</v>
      </c>
      <c r="F761" s="20">
        <f t="shared" si="52"/>
        <v>2.2999999999999998</v>
      </c>
      <c r="G761" s="21"/>
    </row>
    <row r="762" spans="1:7" x14ac:dyDescent="0.3">
      <c r="A762" s="17" t="s">
        <v>55</v>
      </c>
      <c r="B762" s="13" t="s">
        <v>891</v>
      </c>
      <c r="C762" s="18" t="s">
        <v>84</v>
      </c>
      <c r="D762" s="19">
        <v>0.1</v>
      </c>
      <c r="E762" s="11">
        <v>18.55</v>
      </c>
      <c r="F762" s="20">
        <f t="shared" si="52"/>
        <v>1.8550000000000002</v>
      </c>
      <c r="G762" s="21"/>
    </row>
    <row r="763" spans="1:7" x14ac:dyDescent="0.3">
      <c r="A763" s="17" t="s">
        <v>56</v>
      </c>
      <c r="B763" s="13" t="s">
        <v>892</v>
      </c>
      <c r="C763" s="22" t="s">
        <v>85</v>
      </c>
      <c r="D763" s="19">
        <v>0.1</v>
      </c>
      <c r="E763" s="11">
        <v>8.75</v>
      </c>
      <c r="F763" s="20">
        <f t="shared" si="52"/>
        <v>0.875</v>
      </c>
      <c r="G763" s="21"/>
    </row>
    <row r="764" spans="1:7" x14ac:dyDescent="0.3">
      <c r="A764" s="17" t="s">
        <v>57</v>
      </c>
      <c r="B764" s="13" t="s">
        <v>893</v>
      </c>
      <c r="C764" s="18" t="s">
        <v>84</v>
      </c>
      <c r="D764" s="19">
        <v>0.1</v>
      </c>
      <c r="E764" s="11">
        <v>45.5</v>
      </c>
      <c r="F764" s="20">
        <f t="shared" si="52"/>
        <v>4.55</v>
      </c>
      <c r="G764" s="21"/>
    </row>
    <row r="765" spans="1:7" x14ac:dyDescent="0.3">
      <c r="A765" s="17" t="s">
        <v>58</v>
      </c>
      <c r="B765" s="13" t="s">
        <v>894</v>
      </c>
      <c r="C765" s="82" t="s">
        <v>68</v>
      </c>
      <c r="D765" s="55">
        <v>10</v>
      </c>
      <c r="E765" s="11">
        <v>0.33</v>
      </c>
      <c r="F765" s="20">
        <f t="shared" si="52"/>
        <v>3.3000000000000003</v>
      </c>
      <c r="G765" s="21"/>
    </row>
    <row r="766" spans="1:7" x14ac:dyDescent="0.3">
      <c r="A766" s="17" t="s">
        <v>59</v>
      </c>
      <c r="B766" s="13" t="s">
        <v>895</v>
      </c>
      <c r="C766" s="22" t="s">
        <v>85</v>
      </c>
      <c r="D766" s="19">
        <v>0.1</v>
      </c>
      <c r="E766" s="11">
        <v>34.770000000000003</v>
      </c>
      <c r="F766" s="20">
        <f t="shared" si="52"/>
        <v>3.4770000000000003</v>
      </c>
      <c r="G766" s="21"/>
    </row>
    <row r="767" spans="1:7" x14ac:dyDescent="0.3">
      <c r="A767" s="17" t="s">
        <v>133</v>
      </c>
      <c r="B767" s="13" t="s">
        <v>896</v>
      </c>
      <c r="C767" s="18" t="s">
        <v>45</v>
      </c>
      <c r="D767" s="55">
        <v>1</v>
      </c>
      <c r="E767" s="23">
        <v>9.93</v>
      </c>
      <c r="F767" s="20">
        <f t="shared" si="52"/>
        <v>9.93</v>
      </c>
      <c r="G767" s="21"/>
    </row>
    <row r="768" spans="1:7" x14ac:dyDescent="0.3">
      <c r="A768" s="17" t="s">
        <v>134</v>
      </c>
      <c r="B768" s="13" t="s">
        <v>897</v>
      </c>
      <c r="C768" s="18" t="s">
        <v>45</v>
      </c>
      <c r="D768" s="55">
        <v>1</v>
      </c>
      <c r="E768" s="11">
        <v>8.8699999999999992</v>
      </c>
      <c r="F768" s="20">
        <f t="shared" si="52"/>
        <v>8.8699999999999992</v>
      </c>
      <c r="G768" s="21"/>
    </row>
    <row r="769" spans="1:7" x14ac:dyDescent="0.3">
      <c r="A769" s="17" t="s">
        <v>135</v>
      </c>
      <c r="B769" s="13" t="s">
        <v>931</v>
      </c>
      <c r="C769" s="18" t="s">
        <v>84</v>
      </c>
      <c r="D769" s="19">
        <v>0.1</v>
      </c>
      <c r="E769" s="11">
        <v>13.64</v>
      </c>
      <c r="F769" s="20">
        <f t="shared" si="52"/>
        <v>1.3640000000000001</v>
      </c>
      <c r="G769" s="21"/>
    </row>
    <row r="770" spans="1:7" x14ac:dyDescent="0.3">
      <c r="A770" s="17" t="s">
        <v>166</v>
      </c>
      <c r="B770" s="13" t="s">
        <v>898</v>
      </c>
      <c r="C770" s="18" t="s">
        <v>84</v>
      </c>
      <c r="D770" s="19">
        <v>0.1</v>
      </c>
      <c r="E770" s="11">
        <v>12.5</v>
      </c>
      <c r="F770" s="20">
        <f t="shared" si="52"/>
        <v>1.25</v>
      </c>
      <c r="G770" s="21"/>
    </row>
    <row r="771" spans="1:7" ht="15" thickBot="1" x14ac:dyDescent="0.35">
      <c r="A771" s="17" t="s">
        <v>167</v>
      </c>
      <c r="B771" s="13" t="s">
        <v>936</v>
      </c>
      <c r="C771" s="18" t="s">
        <v>84</v>
      </c>
      <c r="D771" s="19">
        <v>0.1</v>
      </c>
      <c r="E771" s="11">
        <v>15.74</v>
      </c>
      <c r="F771" s="20">
        <f t="shared" ref="F771" si="53">D771*E771</f>
        <v>1.5740000000000001</v>
      </c>
      <c r="G771" s="21"/>
    </row>
    <row r="772" spans="1:7" ht="15.6" thickTop="1" thickBot="1" x14ac:dyDescent="0.35">
      <c r="A772" s="49">
        <v>2</v>
      </c>
      <c r="B772" s="98" t="s">
        <v>23</v>
      </c>
      <c r="C772" s="99"/>
      <c r="D772" s="99"/>
      <c r="E772" s="100"/>
      <c r="F772" s="50">
        <f>SUM(F758:F771)</f>
        <v>42.666999999999994</v>
      </c>
      <c r="G772" s="51">
        <f>SUM(F772/F781)</f>
        <v>0.77986221784677434</v>
      </c>
    </row>
    <row r="773" spans="1:7" ht="15" thickTop="1" x14ac:dyDescent="0.3">
      <c r="A773" s="41"/>
      <c r="B773" s="52" t="s">
        <v>47</v>
      </c>
      <c r="C773" s="13"/>
      <c r="D773" s="13"/>
      <c r="E773" s="13"/>
      <c r="F773" s="73"/>
      <c r="G773" s="54"/>
    </row>
    <row r="774" spans="1:7" x14ac:dyDescent="0.3">
      <c r="A774" s="17" t="s">
        <v>48</v>
      </c>
      <c r="B774" s="13" t="s">
        <v>890</v>
      </c>
      <c r="C774" s="13" t="s">
        <v>21</v>
      </c>
      <c r="D774" s="13">
        <v>1.7000000000000001E-2</v>
      </c>
      <c r="E774" s="14">
        <v>1.7</v>
      </c>
      <c r="F774" s="20">
        <f t="shared" ref="F774" si="54">D774*E774</f>
        <v>2.8900000000000002E-2</v>
      </c>
      <c r="G774" s="21"/>
    </row>
    <row r="775" spans="1:7" ht="15" thickBot="1" x14ac:dyDescent="0.35">
      <c r="A775" s="17" t="s">
        <v>65</v>
      </c>
      <c r="B775" s="13" t="s">
        <v>146</v>
      </c>
      <c r="C775" s="13" t="s">
        <v>21</v>
      </c>
      <c r="D775" s="13">
        <v>1.7000000000000001E-2</v>
      </c>
      <c r="E775" s="14">
        <v>1.7</v>
      </c>
      <c r="F775" s="20">
        <f>D775*E775</f>
        <v>2.8900000000000002E-2</v>
      </c>
      <c r="G775" s="21"/>
    </row>
    <row r="776" spans="1:7" ht="15.6" thickTop="1" thickBot="1" x14ac:dyDescent="0.35">
      <c r="A776" s="49">
        <v>3</v>
      </c>
      <c r="B776" s="98" t="s">
        <v>49</v>
      </c>
      <c r="C776" s="99"/>
      <c r="D776" s="99"/>
      <c r="E776" s="100"/>
      <c r="F776" s="50">
        <f>SUM(F774:F775)</f>
        <v>5.7800000000000004E-2</v>
      </c>
      <c r="G776" s="51">
        <f>SUM(F776/F781)</f>
        <v>1.0564613446350474E-3</v>
      </c>
    </row>
    <row r="777" spans="1:7" ht="15.6" thickTop="1" thickBot="1" x14ac:dyDescent="0.35">
      <c r="A777" s="57" t="s">
        <v>14</v>
      </c>
      <c r="B777" s="98" t="s">
        <v>24</v>
      </c>
      <c r="C777" s="99"/>
      <c r="D777" s="99"/>
      <c r="E777" s="100"/>
      <c r="F777" s="58">
        <f>SUM(F756,F772,F776)</f>
        <v>43.249759999999995</v>
      </c>
      <c r="G777" s="6"/>
    </row>
    <row r="778" spans="1:7" ht="15.6" thickTop="1" thickBot="1" x14ac:dyDescent="0.35">
      <c r="A778" s="59">
        <v>4</v>
      </c>
      <c r="B778" s="95" t="s">
        <v>15</v>
      </c>
      <c r="C778" s="96"/>
      <c r="D778" s="96"/>
      <c r="E778" s="97"/>
      <c r="F778" s="58">
        <f>SUM(F777)*15%</f>
        <v>6.4874639999999992</v>
      </c>
      <c r="G778" s="51">
        <f>SUM(F778/F781)</f>
        <v>0.11857707509881422</v>
      </c>
    </row>
    <row r="779" spans="1:7" ht="15.6" thickTop="1" thickBot="1" x14ac:dyDescent="0.35">
      <c r="A779" s="57" t="s">
        <v>16</v>
      </c>
      <c r="B779" s="98" t="s">
        <v>25</v>
      </c>
      <c r="C779" s="99"/>
      <c r="D779" s="99"/>
      <c r="E779" s="100"/>
      <c r="F779" s="60">
        <f>SUM(F777:F778)</f>
        <v>49.737223999999998</v>
      </c>
    </row>
    <row r="780" spans="1:7" ht="15.6" thickTop="1" thickBot="1" x14ac:dyDescent="0.35">
      <c r="A780" s="59">
        <v>5</v>
      </c>
      <c r="B780" s="95" t="s">
        <v>17</v>
      </c>
      <c r="C780" s="96"/>
      <c r="D780" s="96"/>
      <c r="E780" s="97"/>
      <c r="F780" s="58">
        <f>SUM(F779)*10%</f>
        <v>4.9737223999999998</v>
      </c>
      <c r="G780" s="51">
        <f>SUM(F780/F781)</f>
        <v>9.0909090909090912E-2</v>
      </c>
    </row>
    <row r="781" spans="1:7" ht="15.6" thickTop="1" thickBot="1" x14ac:dyDescent="0.35">
      <c r="A781" s="57" t="s">
        <v>18</v>
      </c>
      <c r="B781" s="98" t="s">
        <v>19</v>
      </c>
      <c r="C781" s="99"/>
      <c r="D781" s="99"/>
      <c r="E781" s="100"/>
      <c r="F781" s="60">
        <f>SUM(F779,F780)</f>
        <v>54.710946399999997</v>
      </c>
      <c r="G781" s="62">
        <f>SUM(G756,G772,G776,G778,G780)</f>
        <v>0.99999999999999989</v>
      </c>
    </row>
    <row r="782" spans="1:7" ht="15.6" thickTop="1" thickBot="1" x14ac:dyDescent="0.35"/>
    <row r="783" spans="1:7" ht="44.4" thickTop="1" thickBot="1" x14ac:dyDescent="0.35">
      <c r="A783" s="37" t="s">
        <v>2</v>
      </c>
      <c r="B783" s="29" t="s">
        <v>1</v>
      </c>
      <c r="C783" s="38" t="s">
        <v>0</v>
      </c>
      <c r="D783" s="39" t="s">
        <v>20</v>
      </c>
      <c r="E783" s="40"/>
      <c r="F783" s="41"/>
      <c r="G783" s="41"/>
    </row>
    <row r="784" spans="1:7" ht="164.4" customHeight="1" thickTop="1" x14ac:dyDescent="0.3">
      <c r="A784" s="63" t="s">
        <v>161</v>
      </c>
      <c r="B784" s="16" t="s">
        <v>978</v>
      </c>
      <c r="C784" s="8"/>
      <c r="D784" s="8"/>
      <c r="E784" s="40"/>
      <c r="F784" s="41"/>
      <c r="G784" s="41"/>
    </row>
    <row r="785" spans="1:7" ht="102.6" customHeight="1" thickBot="1" x14ac:dyDescent="0.35">
      <c r="A785" s="66" t="s">
        <v>174</v>
      </c>
      <c r="B785" s="9" t="s">
        <v>175</v>
      </c>
      <c r="C785" s="33" t="s">
        <v>30</v>
      </c>
      <c r="D785" s="33">
        <v>1</v>
      </c>
      <c r="E785" s="41"/>
      <c r="F785" s="41"/>
      <c r="G785" s="41"/>
    </row>
    <row r="786" spans="1:7" ht="30" thickTop="1" thickBot="1" x14ac:dyDescent="0.35">
      <c r="A786" s="37" t="s">
        <v>3</v>
      </c>
      <c r="B786" s="29" t="s">
        <v>4</v>
      </c>
      <c r="C786" s="29" t="s">
        <v>0</v>
      </c>
      <c r="D786" s="29" t="s">
        <v>5</v>
      </c>
      <c r="E786" s="29" t="s">
        <v>6</v>
      </c>
      <c r="F786" s="29" t="s">
        <v>7</v>
      </c>
      <c r="G786" s="39" t="s">
        <v>8</v>
      </c>
    </row>
    <row r="787" spans="1:7" ht="15" thickTop="1" x14ac:dyDescent="0.3">
      <c r="A787" s="41"/>
      <c r="B787" s="46" t="s">
        <v>9</v>
      </c>
      <c r="C787" s="47"/>
      <c r="D787" s="47"/>
      <c r="E787" s="47"/>
      <c r="F787" s="47"/>
      <c r="G787" s="21"/>
    </row>
    <row r="788" spans="1:7" ht="15" thickBot="1" x14ac:dyDescent="0.35">
      <c r="A788" s="17" t="s">
        <v>10</v>
      </c>
      <c r="B788" s="13" t="s">
        <v>43</v>
      </c>
      <c r="C788" s="13" t="s">
        <v>21</v>
      </c>
      <c r="D788" s="13">
        <v>0.1105</v>
      </c>
      <c r="E788" s="48">
        <v>30.88</v>
      </c>
      <c r="F788" s="20">
        <f>PRODUCT(D788:E788)</f>
        <v>3.4122399999999997</v>
      </c>
      <c r="G788" s="21"/>
    </row>
    <row r="789" spans="1:7" ht="15.6" thickTop="1" thickBot="1" x14ac:dyDescent="0.35">
      <c r="A789" s="49">
        <v>1</v>
      </c>
      <c r="B789" s="98" t="s">
        <v>13</v>
      </c>
      <c r="C789" s="99"/>
      <c r="D789" s="99"/>
      <c r="E789" s="100"/>
      <c r="F789" s="50">
        <f>SUM(F788)</f>
        <v>3.4122399999999997</v>
      </c>
      <c r="G789" s="51">
        <f>SUM(F789/F814)</f>
        <v>5.8096627411131391E-2</v>
      </c>
    </row>
    <row r="790" spans="1:7" ht="15" thickTop="1" x14ac:dyDescent="0.3">
      <c r="A790" s="41"/>
      <c r="B790" s="52" t="s">
        <v>22</v>
      </c>
      <c r="C790" s="13"/>
      <c r="D790" s="13"/>
      <c r="E790" s="13"/>
      <c r="F790" s="53"/>
      <c r="G790" s="54"/>
    </row>
    <row r="791" spans="1:7" x14ac:dyDescent="0.3">
      <c r="A791" s="17" t="s">
        <v>11</v>
      </c>
      <c r="B791" s="13" t="s">
        <v>169</v>
      </c>
      <c r="C791" s="18" t="s">
        <v>84</v>
      </c>
      <c r="D791" s="19">
        <v>0.1</v>
      </c>
      <c r="E791" s="11">
        <v>4.09</v>
      </c>
      <c r="F791" s="20">
        <f t="shared" ref="F791:F792" si="55">D791*E791</f>
        <v>0.40900000000000003</v>
      </c>
      <c r="G791" s="21"/>
    </row>
    <row r="792" spans="1:7" x14ac:dyDescent="0.3">
      <c r="A792" s="17" t="s">
        <v>12</v>
      </c>
      <c r="B792" s="13" t="s">
        <v>170</v>
      </c>
      <c r="C792" s="18" t="s">
        <v>84</v>
      </c>
      <c r="D792" s="19">
        <v>0.1</v>
      </c>
      <c r="E792" s="11">
        <v>1.1399999999999999</v>
      </c>
      <c r="F792" s="20">
        <f t="shared" si="55"/>
        <v>0.11399999999999999</v>
      </c>
      <c r="G792" s="21"/>
    </row>
    <row r="793" spans="1:7" x14ac:dyDescent="0.3">
      <c r="A793" s="17" t="s">
        <v>53</v>
      </c>
      <c r="B793" s="13" t="s">
        <v>171</v>
      </c>
      <c r="C793" s="18" t="s">
        <v>84</v>
      </c>
      <c r="D793" s="19">
        <v>0.1</v>
      </c>
      <c r="E793" s="11">
        <v>27.99</v>
      </c>
      <c r="F793" s="20">
        <f t="shared" ref="F793:F803" si="56">D793*E793</f>
        <v>2.7989999999999999</v>
      </c>
      <c r="G793" s="21"/>
    </row>
    <row r="794" spans="1:7" x14ac:dyDescent="0.3">
      <c r="A794" s="17" t="s">
        <v>54</v>
      </c>
      <c r="B794" s="41" t="s">
        <v>900</v>
      </c>
      <c r="C794" s="18" t="s">
        <v>68</v>
      </c>
      <c r="D794" s="19">
        <v>2</v>
      </c>
      <c r="E794" s="11">
        <v>1.1499999999999999</v>
      </c>
      <c r="F794" s="20">
        <f t="shared" si="56"/>
        <v>2.2999999999999998</v>
      </c>
      <c r="G794" s="21"/>
    </row>
    <row r="795" spans="1:7" x14ac:dyDescent="0.3">
      <c r="A795" s="17" t="s">
        <v>55</v>
      </c>
      <c r="B795" s="13" t="s">
        <v>891</v>
      </c>
      <c r="C795" s="18" t="s">
        <v>84</v>
      </c>
      <c r="D795" s="19">
        <v>0.1</v>
      </c>
      <c r="E795" s="11">
        <v>18.55</v>
      </c>
      <c r="F795" s="20">
        <f t="shared" si="56"/>
        <v>1.8550000000000002</v>
      </c>
      <c r="G795" s="21"/>
    </row>
    <row r="796" spans="1:7" x14ac:dyDescent="0.3">
      <c r="A796" s="17" t="s">
        <v>56</v>
      </c>
      <c r="B796" s="13" t="s">
        <v>892</v>
      </c>
      <c r="C796" s="22" t="s">
        <v>85</v>
      </c>
      <c r="D796" s="19">
        <v>0.1</v>
      </c>
      <c r="E796" s="11">
        <v>8.75</v>
      </c>
      <c r="F796" s="20">
        <f t="shared" si="56"/>
        <v>0.875</v>
      </c>
      <c r="G796" s="21"/>
    </row>
    <row r="797" spans="1:7" x14ac:dyDescent="0.3">
      <c r="A797" s="17" t="s">
        <v>57</v>
      </c>
      <c r="B797" s="13" t="s">
        <v>893</v>
      </c>
      <c r="C797" s="18" t="s">
        <v>84</v>
      </c>
      <c r="D797" s="19">
        <v>0.1</v>
      </c>
      <c r="E797" s="11">
        <v>45.5</v>
      </c>
      <c r="F797" s="20">
        <f t="shared" si="56"/>
        <v>4.55</v>
      </c>
      <c r="G797" s="21"/>
    </row>
    <row r="798" spans="1:7" x14ac:dyDescent="0.3">
      <c r="A798" s="17" t="s">
        <v>58</v>
      </c>
      <c r="B798" s="13" t="s">
        <v>894</v>
      </c>
      <c r="C798" s="82" t="s">
        <v>68</v>
      </c>
      <c r="D798" s="55">
        <v>10</v>
      </c>
      <c r="E798" s="11">
        <v>0.33</v>
      </c>
      <c r="F798" s="20">
        <f t="shared" si="56"/>
        <v>3.3000000000000003</v>
      </c>
      <c r="G798" s="21"/>
    </row>
    <row r="799" spans="1:7" x14ac:dyDescent="0.3">
      <c r="A799" s="17" t="s">
        <v>59</v>
      </c>
      <c r="B799" s="13" t="s">
        <v>895</v>
      </c>
      <c r="C799" s="22" t="s">
        <v>85</v>
      </c>
      <c r="D799" s="19">
        <v>0.1</v>
      </c>
      <c r="E799" s="11">
        <v>34.770000000000003</v>
      </c>
      <c r="F799" s="20">
        <f t="shared" si="56"/>
        <v>3.4770000000000003</v>
      </c>
      <c r="G799" s="21"/>
    </row>
    <row r="800" spans="1:7" x14ac:dyDescent="0.3">
      <c r="A800" s="17" t="s">
        <v>133</v>
      </c>
      <c r="B800" s="13" t="s">
        <v>896</v>
      </c>
      <c r="C800" s="18" t="s">
        <v>45</v>
      </c>
      <c r="D800" s="55">
        <v>1</v>
      </c>
      <c r="E800" s="23">
        <v>9.93</v>
      </c>
      <c r="F800" s="20">
        <f t="shared" si="56"/>
        <v>9.93</v>
      </c>
      <c r="G800" s="21"/>
    </row>
    <row r="801" spans="1:7" x14ac:dyDescent="0.3">
      <c r="A801" s="17" t="s">
        <v>134</v>
      </c>
      <c r="B801" s="13" t="s">
        <v>897</v>
      </c>
      <c r="C801" s="18" t="s">
        <v>45</v>
      </c>
      <c r="D801" s="55">
        <v>1</v>
      </c>
      <c r="E801" s="11">
        <v>8.8699999999999992</v>
      </c>
      <c r="F801" s="20">
        <f t="shared" si="56"/>
        <v>8.8699999999999992</v>
      </c>
      <c r="G801" s="21"/>
    </row>
    <row r="802" spans="1:7" x14ac:dyDescent="0.3">
      <c r="A802" s="17" t="s">
        <v>135</v>
      </c>
      <c r="B802" s="13" t="s">
        <v>931</v>
      </c>
      <c r="C802" s="18" t="s">
        <v>84</v>
      </c>
      <c r="D802" s="19">
        <v>0.1</v>
      </c>
      <c r="E802" s="11">
        <v>13.64</v>
      </c>
      <c r="F802" s="20">
        <f t="shared" si="56"/>
        <v>1.3640000000000001</v>
      </c>
      <c r="G802" s="21"/>
    </row>
    <row r="803" spans="1:7" x14ac:dyDescent="0.3">
      <c r="A803" s="17" t="s">
        <v>166</v>
      </c>
      <c r="B803" s="13" t="s">
        <v>898</v>
      </c>
      <c r="C803" s="18" t="s">
        <v>84</v>
      </c>
      <c r="D803" s="19">
        <v>0.1</v>
      </c>
      <c r="E803" s="11">
        <v>12.25</v>
      </c>
      <c r="F803" s="20">
        <f t="shared" si="56"/>
        <v>1.2250000000000001</v>
      </c>
      <c r="G803" s="21"/>
    </row>
    <row r="804" spans="1:7" ht="15" thickBot="1" x14ac:dyDescent="0.35">
      <c r="A804" s="17" t="s">
        <v>167</v>
      </c>
      <c r="B804" s="13" t="s">
        <v>936</v>
      </c>
      <c r="C804" s="18" t="s">
        <v>84</v>
      </c>
      <c r="D804" s="19">
        <v>0.1</v>
      </c>
      <c r="E804" s="11">
        <v>15.74</v>
      </c>
      <c r="F804" s="20">
        <f t="shared" ref="F804" si="57">D804*E804</f>
        <v>1.5740000000000001</v>
      </c>
      <c r="G804" s="21"/>
    </row>
    <row r="805" spans="1:7" ht="15.6" thickTop="1" thickBot="1" x14ac:dyDescent="0.35">
      <c r="A805" s="49">
        <v>2</v>
      </c>
      <c r="B805" s="98" t="s">
        <v>23</v>
      </c>
      <c r="C805" s="99"/>
      <c r="D805" s="99"/>
      <c r="E805" s="100"/>
      <c r="F805" s="50">
        <f>SUM(F791:F804)</f>
        <v>42.641999999999996</v>
      </c>
      <c r="G805" s="51">
        <f>SUM(F805/F814)</f>
        <v>0.72602055718984149</v>
      </c>
    </row>
    <row r="806" spans="1:7" ht="15" thickTop="1" x14ac:dyDescent="0.3">
      <c r="A806" s="41"/>
      <c r="B806" s="52" t="s">
        <v>47</v>
      </c>
      <c r="C806" s="13"/>
      <c r="D806" s="13"/>
      <c r="E806" s="13"/>
      <c r="F806" s="73"/>
      <c r="G806" s="54"/>
    </row>
    <row r="807" spans="1:7" x14ac:dyDescent="0.3">
      <c r="A807" s="17" t="s">
        <v>48</v>
      </c>
      <c r="B807" s="13" t="s">
        <v>890</v>
      </c>
      <c r="C807" s="13" t="s">
        <v>21</v>
      </c>
      <c r="D807" s="13">
        <v>0.1105</v>
      </c>
      <c r="E807" s="14">
        <v>1.7</v>
      </c>
      <c r="F807" s="20">
        <f t="shared" ref="F807" si="58">D807*E807</f>
        <v>0.18784999999999999</v>
      </c>
      <c r="G807" s="21"/>
    </row>
    <row r="808" spans="1:7" ht="15" thickBot="1" x14ac:dyDescent="0.35">
      <c r="A808" s="17" t="s">
        <v>65</v>
      </c>
      <c r="B808" s="13" t="s">
        <v>146</v>
      </c>
      <c r="C808" s="13" t="s">
        <v>21</v>
      </c>
      <c r="D808" s="13">
        <v>0.1105</v>
      </c>
      <c r="E808" s="14">
        <v>1.7</v>
      </c>
      <c r="F808" s="20">
        <f>D808*E808</f>
        <v>0.18784999999999999</v>
      </c>
      <c r="G808" s="21"/>
    </row>
    <row r="809" spans="1:7" ht="15.6" thickTop="1" thickBot="1" x14ac:dyDescent="0.35">
      <c r="A809" s="49">
        <v>3</v>
      </c>
      <c r="B809" s="98" t="s">
        <v>49</v>
      </c>
      <c r="C809" s="99"/>
      <c r="D809" s="99"/>
      <c r="E809" s="100"/>
      <c r="F809" s="50">
        <f>SUM(F807:F808)</f>
        <v>0.37569999999999998</v>
      </c>
      <c r="G809" s="51">
        <f>SUM(F809/F814)</f>
        <v>6.3966493911219793E-3</v>
      </c>
    </row>
    <row r="810" spans="1:7" ht="15.6" thickTop="1" thickBot="1" x14ac:dyDescent="0.35">
      <c r="A810" s="57" t="s">
        <v>14</v>
      </c>
      <c r="B810" s="98" t="s">
        <v>24</v>
      </c>
      <c r="C810" s="99"/>
      <c r="D810" s="99"/>
      <c r="E810" s="100"/>
      <c r="F810" s="58">
        <f>SUM(F789,F805,F809)</f>
        <v>46.429939999999995</v>
      </c>
      <c r="G810" s="6"/>
    </row>
    <row r="811" spans="1:7" ht="15.6" thickTop="1" thickBot="1" x14ac:dyDescent="0.35">
      <c r="A811" s="59">
        <v>4</v>
      </c>
      <c r="B811" s="95" t="s">
        <v>15</v>
      </c>
      <c r="C811" s="96"/>
      <c r="D811" s="96"/>
      <c r="E811" s="97"/>
      <c r="F811" s="58">
        <f>SUM(F810)*15%</f>
        <v>6.9644909999999989</v>
      </c>
      <c r="G811" s="51">
        <f>SUM(F811/F814)</f>
        <v>0.11857707509881422</v>
      </c>
    </row>
    <row r="812" spans="1:7" ht="15.6" thickTop="1" thickBot="1" x14ac:dyDescent="0.35">
      <c r="A812" s="57" t="s">
        <v>16</v>
      </c>
      <c r="B812" s="98" t="s">
        <v>25</v>
      </c>
      <c r="C812" s="99"/>
      <c r="D812" s="99"/>
      <c r="E812" s="100"/>
      <c r="F812" s="60">
        <f>SUM(F810:F811)</f>
        <v>53.394430999999997</v>
      </c>
    </row>
    <row r="813" spans="1:7" ht="15.6" thickTop="1" thickBot="1" x14ac:dyDescent="0.35">
      <c r="A813" s="59">
        <v>5</v>
      </c>
      <c r="B813" s="95" t="s">
        <v>17</v>
      </c>
      <c r="C813" s="96"/>
      <c r="D813" s="96"/>
      <c r="E813" s="97"/>
      <c r="F813" s="58">
        <f>SUM(F812)*10%</f>
        <v>5.3394431000000004</v>
      </c>
      <c r="G813" s="51">
        <f>SUM(F813/F814)</f>
        <v>9.0909090909090925E-2</v>
      </c>
    </row>
    <row r="814" spans="1:7" ht="15.6" thickTop="1" thickBot="1" x14ac:dyDescent="0.35">
      <c r="A814" s="57" t="s">
        <v>18</v>
      </c>
      <c r="B814" s="98" t="s">
        <v>19</v>
      </c>
      <c r="C814" s="99"/>
      <c r="D814" s="99"/>
      <c r="E814" s="100"/>
      <c r="F814" s="60">
        <f>SUM(F812,F813)</f>
        <v>58.733874099999994</v>
      </c>
      <c r="G814" s="62">
        <f>SUM(G789,G805,G809,G811,G813)</f>
        <v>1</v>
      </c>
    </row>
    <row r="815" spans="1:7" ht="15.6" thickTop="1" thickBot="1" x14ac:dyDescent="0.35"/>
    <row r="816" spans="1:7" ht="44.4" thickTop="1" thickBot="1" x14ac:dyDescent="0.35">
      <c r="A816" s="37" t="s">
        <v>2</v>
      </c>
      <c r="B816" s="29" t="s">
        <v>1</v>
      </c>
      <c r="C816" s="38" t="s">
        <v>0</v>
      </c>
      <c r="D816" s="39" t="s">
        <v>20</v>
      </c>
      <c r="E816" s="40"/>
      <c r="F816" s="41"/>
      <c r="G816" s="41"/>
    </row>
    <row r="817" spans="1:7" ht="157.19999999999999" customHeight="1" thickTop="1" x14ac:dyDescent="0.3">
      <c r="A817" s="63" t="s">
        <v>161</v>
      </c>
      <c r="B817" s="16" t="s">
        <v>978</v>
      </c>
      <c r="C817" s="8"/>
      <c r="D817" s="8"/>
      <c r="E817" s="40"/>
      <c r="F817" s="41"/>
      <c r="G817" s="41"/>
    </row>
    <row r="818" spans="1:7" ht="126.6" customHeight="1" thickBot="1" x14ac:dyDescent="0.35">
      <c r="A818" s="66" t="s">
        <v>176</v>
      </c>
      <c r="B818" s="9" t="s">
        <v>177</v>
      </c>
      <c r="C818" s="33" t="s">
        <v>30</v>
      </c>
      <c r="D818" s="33">
        <v>1</v>
      </c>
      <c r="E818" s="41"/>
      <c r="F818" s="41"/>
      <c r="G818" s="41"/>
    </row>
    <row r="819" spans="1:7" ht="30" thickTop="1" thickBot="1" x14ac:dyDescent="0.35">
      <c r="A819" s="37" t="s">
        <v>3</v>
      </c>
      <c r="B819" s="29" t="s">
        <v>4</v>
      </c>
      <c r="C819" s="29" t="s">
        <v>0</v>
      </c>
      <c r="D819" s="29" t="s">
        <v>5</v>
      </c>
      <c r="E819" s="29" t="s">
        <v>6</v>
      </c>
      <c r="F819" s="29" t="s">
        <v>7</v>
      </c>
      <c r="G819" s="39" t="s">
        <v>8</v>
      </c>
    </row>
    <row r="820" spans="1:7" ht="15" thickTop="1" x14ac:dyDescent="0.3">
      <c r="A820" s="41"/>
      <c r="B820" s="46" t="s">
        <v>9</v>
      </c>
      <c r="C820" s="47"/>
      <c r="D820" s="47"/>
      <c r="E820" s="47"/>
      <c r="F820" s="47"/>
      <c r="G820" s="21"/>
    </row>
    <row r="821" spans="1:7" ht="15" thickBot="1" x14ac:dyDescent="0.35">
      <c r="A821" s="17" t="s">
        <v>10</v>
      </c>
      <c r="B821" s="13" t="s">
        <v>43</v>
      </c>
      <c r="C821" s="13" t="s">
        <v>21</v>
      </c>
      <c r="D821" s="13">
        <v>0.1105</v>
      </c>
      <c r="E821" s="48">
        <v>30.88</v>
      </c>
      <c r="F821" s="20">
        <f>PRODUCT(D821:E821)</f>
        <v>3.4122399999999997</v>
      </c>
      <c r="G821" s="21"/>
    </row>
    <row r="822" spans="1:7" ht="15.6" thickTop="1" thickBot="1" x14ac:dyDescent="0.35">
      <c r="A822" s="49">
        <v>1</v>
      </c>
      <c r="B822" s="98" t="s">
        <v>13</v>
      </c>
      <c r="C822" s="99"/>
      <c r="D822" s="99"/>
      <c r="E822" s="100"/>
      <c r="F822" s="50">
        <f>SUM(F821)</f>
        <v>3.4122399999999997</v>
      </c>
      <c r="G822" s="51">
        <f>SUM(F822/F847)</f>
        <v>5.7954287851460611E-2</v>
      </c>
    </row>
    <row r="823" spans="1:7" ht="15" thickTop="1" x14ac:dyDescent="0.3">
      <c r="A823" s="41"/>
      <c r="B823" s="52" t="s">
        <v>22</v>
      </c>
      <c r="C823" s="13"/>
      <c r="D823" s="13"/>
      <c r="E823" s="13"/>
      <c r="F823" s="53"/>
      <c r="G823" s="54"/>
    </row>
    <row r="824" spans="1:7" x14ac:dyDescent="0.3">
      <c r="A824" s="17" t="s">
        <v>11</v>
      </c>
      <c r="B824" s="13" t="s">
        <v>169</v>
      </c>
      <c r="C824" s="18" t="s">
        <v>84</v>
      </c>
      <c r="D824" s="19">
        <v>0.1</v>
      </c>
      <c r="E824" s="11">
        <v>4.09</v>
      </c>
      <c r="F824" s="20">
        <f t="shared" ref="F824:F825" si="59">D824*E824</f>
        <v>0.40900000000000003</v>
      </c>
      <c r="G824" s="21"/>
    </row>
    <row r="825" spans="1:7" x14ac:dyDescent="0.3">
      <c r="A825" s="17" t="s">
        <v>12</v>
      </c>
      <c r="B825" s="13" t="s">
        <v>170</v>
      </c>
      <c r="C825" s="18" t="s">
        <v>84</v>
      </c>
      <c r="D825" s="19">
        <v>0.1</v>
      </c>
      <c r="E825" s="11">
        <v>1.1399999999999999</v>
      </c>
      <c r="F825" s="20">
        <f t="shared" si="59"/>
        <v>0.11399999999999999</v>
      </c>
      <c r="G825" s="21"/>
    </row>
    <row r="826" spans="1:7" x14ac:dyDescent="0.3">
      <c r="A826" s="17" t="s">
        <v>53</v>
      </c>
      <c r="B826" s="13" t="s">
        <v>171</v>
      </c>
      <c r="C826" s="18" t="s">
        <v>84</v>
      </c>
      <c r="D826" s="19">
        <v>0.1</v>
      </c>
      <c r="E826" s="11">
        <v>27.99</v>
      </c>
      <c r="F826" s="20">
        <f t="shared" ref="F826:F836" si="60">D826*E826</f>
        <v>2.7989999999999999</v>
      </c>
      <c r="G826" s="21"/>
    </row>
    <row r="827" spans="1:7" x14ac:dyDescent="0.3">
      <c r="A827" s="17" t="s">
        <v>54</v>
      </c>
      <c r="B827" s="41" t="s">
        <v>900</v>
      </c>
      <c r="C827" s="18" t="s">
        <v>68</v>
      </c>
      <c r="D827" s="19">
        <v>2</v>
      </c>
      <c r="E827" s="11">
        <v>1.1499999999999999</v>
      </c>
      <c r="F827" s="20">
        <f t="shared" si="60"/>
        <v>2.2999999999999998</v>
      </c>
      <c r="G827" s="21"/>
    </row>
    <row r="828" spans="1:7" x14ac:dyDescent="0.3">
      <c r="A828" s="17" t="s">
        <v>55</v>
      </c>
      <c r="B828" s="13" t="s">
        <v>891</v>
      </c>
      <c r="C828" s="18" t="s">
        <v>84</v>
      </c>
      <c r="D828" s="19">
        <v>0.1</v>
      </c>
      <c r="E828" s="11">
        <v>18.55</v>
      </c>
      <c r="F828" s="20">
        <f t="shared" si="60"/>
        <v>1.8550000000000002</v>
      </c>
      <c r="G828" s="21"/>
    </row>
    <row r="829" spans="1:7" x14ac:dyDescent="0.3">
      <c r="A829" s="17" t="s">
        <v>56</v>
      </c>
      <c r="B829" s="13" t="s">
        <v>892</v>
      </c>
      <c r="C829" s="22" t="s">
        <v>85</v>
      </c>
      <c r="D829" s="19">
        <v>0.1</v>
      </c>
      <c r="E829" s="11">
        <v>8.75</v>
      </c>
      <c r="F829" s="20">
        <f t="shared" si="60"/>
        <v>0.875</v>
      </c>
      <c r="G829" s="21"/>
    </row>
    <row r="830" spans="1:7" x14ac:dyDescent="0.3">
      <c r="A830" s="17" t="s">
        <v>57</v>
      </c>
      <c r="B830" s="13" t="s">
        <v>893</v>
      </c>
      <c r="C830" s="18" t="s">
        <v>84</v>
      </c>
      <c r="D830" s="19">
        <v>0.1</v>
      </c>
      <c r="E830" s="11">
        <v>45.5</v>
      </c>
      <c r="F830" s="20">
        <f t="shared" si="60"/>
        <v>4.55</v>
      </c>
      <c r="G830" s="21"/>
    </row>
    <row r="831" spans="1:7" x14ac:dyDescent="0.3">
      <c r="A831" s="17" t="s">
        <v>58</v>
      </c>
      <c r="B831" s="13" t="s">
        <v>894</v>
      </c>
      <c r="C831" s="82" t="s">
        <v>68</v>
      </c>
      <c r="D831" s="55">
        <v>10</v>
      </c>
      <c r="E831" s="11">
        <v>0.33</v>
      </c>
      <c r="F831" s="20">
        <f t="shared" si="60"/>
        <v>3.3000000000000003</v>
      </c>
      <c r="G831" s="21"/>
    </row>
    <row r="832" spans="1:7" x14ac:dyDescent="0.3">
      <c r="A832" s="17" t="s">
        <v>59</v>
      </c>
      <c r="B832" s="13" t="s">
        <v>895</v>
      </c>
      <c r="C832" s="22" t="s">
        <v>85</v>
      </c>
      <c r="D832" s="19">
        <v>0.1</v>
      </c>
      <c r="E832" s="11">
        <v>34.770000000000003</v>
      </c>
      <c r="F832" s="20">
        <f t="shared" si="60"/>
        <v>3.4770000000000003</v>
      </c>
      <c r="G832" s="21"/>
    </row>
    <row r="833" spans="1:7" x14ac:dyDescent="0.3">
      <c r="A833" s="17" t="s">
        <v>133</v>
      </c>
      <c r="B833" s="13" t="s">
        <v>896</v>
      </c>
      <c r="C833" s="18" t="s">
        <v>45</v>
      </c>
      <c r="D833" s="55">
        <v>1</v>
      </c>
      <c r="E833" s="23">
        <v>9.93</v>
      </c>
      <c r="F833" s="20">
        <f t="shared" si="60"/>
        <v>9.93</v>
      </c>
      <c r="G833" s="21"/>
    </row>
    <row r="834" spans="1:7" x14ac:dyDescent="0.3">
      <c r="A834" s="17" t="s">
        <v>134</v>
      </c>
      <c r="B834" s="13" t="s">
        <v>897</v>
      </c>
      <c r="C834" s="18" t="s">
        <v>45</v>
      </c>
      <c r="D834" s="55">
        <v>1</v>
      </c>
      <c r="E834" s="11">
        <v>8.8699999999999992</v>
      </c>
      <c r="F834" s="20">
        <f t="shared" si="60"/>
        <v>8.8699999999999992</v>
      </c>
      <c r="G834" s="21"/>
    </row>
    <row r="835" spans="1:7" x14ac:dyDescent="0.3">
      <c r="A835" s="17" t="s">
        <v>135</v>
      </c>
      <c r="B835" s="13" t="s">
        <v>931</v>
      </c>
      <c r="C835" s="18" t="s">
        <v>84</v>
      </c>
      <c r="D835" s="19">
        <v>0.1</v>
      </c>
      <c r="E835" s="11">
        <v>13.64</v>
      </c>
      <c r="F835" s="20">
        <f t="shared" si="60"/>
        <v>1.3640000000000001</v>
      </c>
      <c r="G835" s="21"/>
    </row>
    <row r="836" spans="1:7" x14ac:dyDescent="0.3">
      <c r="A836" s="17" t="s">
        <v>166</v>
      </c>
      <c r="B836" s="13" t="s">
        <v>898</v>
      </c>
      <c r="C836" s="18" t="s">
        <v>84</v>
      </c>
      <c r="D836" s="19">
        <v>0.1</v>
      </c>
      <c r="E836" s="11">
        <v>12.65</v>
      </c>
      <c r="F836" s="20">
        <f t="shared" si="60"/>
        <v>1.2650000000000001</v>
      </c>
      <c r="G836" s="21"/>
    </row>
    <row r="837" spans="1:7" ht="15" thickBot="1" x14ac:dyDescent="0.35">
      <c r="A837" s="17" t="s">
        <v>167</v>
      </c>
      <c r="B837" s="13" t="s">
        <v>936</v>
      </c>
      <c r="C837" s="18" t="s">
        <v>84</v>
      </c>
      <c r="D837" s="19">
        <v>0.1</v>
      </c>
      <c r="E837" s="11">
        <v>15.74</v>
      </c>
      <c r="F837" s="20">
        <f t="shared" ref="F837" si="61">D837*E837</f>
        <v>1.5740000000000001</v>
      </c>
      <c r="G837" s="21"/>
    </row>
    <row r="838" spans="1:7" ht="15.6" thickTop="1" thickBot="1" x14ac:dyDescent="0.35">
      <c r="A838" s="49">
        <v>2</v>
      </c>
      <c r="B838" s="98" t="s">
        <v>23</v>
      </c>
      <c r="C838" s="99"/>
      <c r="D838" s="99"/>
      <c r="E838" s="100"/>
      <c r="F838" s="50">
        <f>SUM(F824:F837)</f>
        <v>42.681999999999995</v>
      </c>
      <c r="G838" s="51">
        <f>SUM(F838/F847)</f>
        <v>0.72492114097368343</v>
      </c>
    </row>
    <row r="839" spans="1:7" ht="15" thickTop="1" x14ac:dyDescent="0.3">
      <c r="A839" s="41"/>
      <c r="B839" s="52" t="s">
        <v>47</v>
      </c>
      <c r="C839" s="13"/>
      <c r="D839" s="13"/>
      <c r="E839" s="13"/>
      <c r="F839" s="73"/>
      <c r="G839" s="54"/>
    </row>
    <row r="840" spans="1:7" x14ac:dyDescent="0.3">
      <c r="A840" s="17" t="s">
        <v>48</v>
      </c>
      <c r="B840" s="13" t="s">
        <v>890</v>
      </c>
      <c r="C840" s="13" t="s">
        <v>21</v>
      </c>
      <c r="D840" s="13">
        <v>0.1105</v>
      </c>
      <c r="E840" s="14">
        <v>1.7</v>
      </c>
      <c r="F840" s="20">
        <f t="shared" ref="F840" si="62">D840*E840</f>
        <v>0.18784999999999999</v>
      </c>
      <c r="G840" s="21"/>
    </row>
    <row r="841" spans="1:7" ht="15" thickBot="1" x14ac:dyDescent="0.35">
      <c r="A841" s="17" t="s">
        <v>65</v>
      </c>
      <c r="B841" s="13" t="s">
        <v>966</v>
      </c>
      <c r="C841" s="13" t="s">
        <v>21</v>
      </c>
      <c r="D841" s="13">
        <v>0.1105</v>
      </c>
      <c r="E841" s="14">
        <v>2.37</v>
      </c>
      <c r="F841" s="20">
        <f>D841*E841</f>
        <v>0.26188500000000003</v>
      </c>
      <c r="G841" s="21"/>
    </row>
    <row r="842" spans="1:7" ht="15.6" thickTop="1" thickBot="1" x14ac:dyDescent="0.35">
      <c r="A842" s="49">
        <v>3</v>
      </c>
      <c r="B842" s="98" t="s">
        <v>49</v>
      </c>
      <c r="C842" s="99"/>
      <c r="D842" s="99"/>
      <c r="E842" s="100"/>
      <c r="F842" s="50">
        <f>SUM(F840:F841)</f>
        <v>0.449735</v>
      </c>
      <c r="G842" s="51">
        <f>SUM(F842/F847)</f>
        <v>7.6384051669509297E-3</v>
      </c>
    </row>
    <row r="843" spans="1:7" ht="15.6" thickTop="1" thickBot="1" x14ac:dyDescent="0.35">
      <c r="A843" s="57" t="s">
        <v>14</v>
      </c>
      <c r="B843" s="98" t="s">
        <v>24</v>
      </c>
      <c r="C843" s="99"/>
      <c r="D843" s="99"/>
      <c r="E843" s="100"/>
      <c r="F843" s="58">
        <f>SUM(F822,F838,F842)</f>
        <v>46.543974999999989</v>
      </c>
      <c r="G843" s="6"/>
    </row>
    <row r="844" spans="1:7" ht="15.6" thickTop="1" thickBot="1" x14ac:dyDescent="0.35">
      <c r="A844" s="59">
        <v>4</v>
      </c>
      <c r="B844" s="95" t="s">
        <v>15</v>
      </c>
      <c r="C844" s="96"/>
      <c r="D844" s="96"/>
      <c r="E844" s="97"/>
      <c r="F844" s="58">
        <f>SUM(F843)*15%</f>
        <v>6.9815962499999982</v>
      </c>
      <c r="G844" s="51">
        <f>SUM(F844/F847)</f>
        <v>0.11857707509881424</v>
      </c>
    </row>
    <row r="845" spans="1:7" ht="15.6" thickTop="1" thickBot="1" x14ac:dyDescent="0.35">
      <c r="A845" s="57" t="s">
        <v>16</v>
      </c>
      <c r="B845" s="98" t="s">
        <v>25</v>
      </c>
      <c r="C845" s="99"/>
      <c r="D845" s="99"/>
      <c r="E845" s="100"/>
      <c r="F845" s="60">
        <f>SUM(F843:F844)</f>
        <v>53.525571249999985</v>
      </c>
    </row>
    <row r="846" spans="1:7" ht="15.6" thickTop="1" thickBot="1" x14ac:dyDescent="0.35">
      <c r="A846" s="59">
        <v>5</v>
      </c>
      <c r="B846" s="95" t="s">
        <v>17</v>
      </c>
      <c r="C846" s="96"/>
      <c r="D846" s="96"/>
      <c r="E846" s="97"/>
      <c r="F846" s="58">
        <f>SUM(F845)*10%</f>
        <v>5.3525571249999988</v>
      </c>
      <c r="G846" s="51">
        <f>SUM(F846/F847)</f>
        <v>9.0909090909090912E-2</v>
      </c>
    </row>
    <row r="847" spans="1:7" ht="15.6" thickTop="1" thickBot="1" x14ac:dyDescent="0.35">
      <c r="A847" s="57" t="s">
        <v>18</v>
      </c>
      <c r="B847" s="98" t="s">
        <v>19</v>
      </c>
      <c r="C847" s="99"/>
      <c r="D847" s="99"/>
      <c r="E847" s="100"/>
      <c r="F847" s="60">
        <f>SUM(F845,F846)</f>
        <v>58.878128374999982</v>
      </c>
      <c r="G847" s="62">
        <f>SUM(G822,G838,G842,G844,G846)</f>
        <v>1</v>
      </c>
    </row>
    <row r="848" spans="1:7" ht="15.6" thickTop="1" thickBot="1" x14ac:dyDescent="0.35"/>
    <row r="849" spans="1:7" ht="44.4" thickTop="1" thickBot="1" x14ac:dyDescent="0.35">
      <c r="A849" s="37" t="s">
        <v>2</v>
      </c>
      <c r="B849" s="29" t="s">
        <v>1</v>
      </c>
      <c r="C849" s="38" t="s">
        <v>0</v>
      </c>
      <c r="D849" s="39" t="s">
        <v>20</v>
      </c>
      <c r="E849" s="40"/>
      <c r="F849" s="41"/>
      <c r="G849" s="41"/>
    </row>
    <row r="850" spans="1:7" ht="153.6" customHeight="1" thickTop="1" x14ac:dyDescent="0.3">
      <c r="A850" s="63" t="s">
        <v>161</v>
      </c>
      <c r="B850" s="16" t="s">
        <v>978</v>
      </c>
      <c r="C850" s="8"/>
      <c r="D850" s="8"/>
      <c r="E850" s="40"/>
      <c r="F850" s="41"/>
      <c r="G850" s="41"/>
    </row>
    <row r="851" spans="1:7" ht="102.6" customHeight="1" thickBot="1" x14ac:dyDescent="0.35">
      <c r="A851" s="66" t="s">
        <v>178</v>
      </c>
      <c r="B851" s="9" t="s">
        <v>179</v>
      </c>
      <c r="C851" s="33" t="s">
        <v>30</v>
      </c>
      <c r="D851" s="33">
        <v>1</v>
      </c>
      <c r="E851" s="41"/>
      <c r="F851" s="41"/>
      <c r="G851" s="41"/>
    </row>
    <row r="852" spans="1:7" ht="30" thickTop="1" thickBot="1" x14ac:dyDescent="0.35">
      <c r="A852" s="37" t="s">
        <v>3</v>
      </c>
      <c r="B852" s="29" t="s">
        <v>4</v>
      </c>
      <c r="C852" s="29" t="s">
        <v>0</v>
      </c>
      <c r="D852" s="29" t="s">
        <v>5</v>
      </c>
      <c r="E852" s="29" t="s">
        <v>6</v>
      </c>
      <c r="F852" s="29" t="s">
        <v>7</v>
      </c>
      <c r="G852" s="39" t="s">
        <v>8</v>
      </c>
    </row>
    <row r="853" spans="1:7" ht="15" thickTop="1" x14ac:dyDescent="0.3">
      <c r="A853" s="41"/>
      <c r="B853" s="46" t="s">
        <v>9</v>
      </c>
      <c r="C853" s="47"/>
      <c r="D853" s="47"/>
      <c r="E853" s="47"/>
      <c r="F853" s="47"/>
      <c r="G853" s="21"/>
    </row>
    <row r="854" spans="1:7" ht="15" thickBot="1" x14ac:dyDescent="0.35">
      <c r="A854" s="17" t="s">
        <v>10</v>
      </c>
      <c r="B854" s="13" t="s">
        <v>43</v>
      </c>
      <c r="C854" s="13" t="s">
        <v>21</v>
      </c>
      <c r="D854" s="13">
        <v>5.0999999999999997E-2</v>
      </c>
      <c r="E854" s="48">
        <v>30.88</v>
      </c>
      <c r="F854" s="20">
        <f>PRODUCT(D854:E854)</f>
        <v>1.5748799999999998</v>
      </c>
      <c r="G854" s="21"/>
    </row>
    <row r="855" spans="1:7" ht="15.6" thickTop="1" thickBot="1" x14ac:dyDescent="0.35">
      <c r="A855" s="49">
        <v>1</v>
      </c>
      <c r="B855" s="98" t="s">
        <v>13</v>
      </c>
      <c r="C855" s="99"/>
      <c r="D855" s="99"/>
      <c r="E855" s="100"/>
      <c r="F855" s="50">
        <f>SUM(F854)</f>
        <v>1.5748799999999998</v>
      </c>
      <c r="G855" s="51">
        <f>SUM(F855/F880)</f>
        <v>2.8045879117623733E-2</v>
      </c>
    </row>
    <row r="856" spans="1:7" ht="15" thickTop="1" x14ac:dyDescent="0.3">
      <c r="A856" s="41"/>
      <c r="B856" s="52" t="s">
        <v>22</v>
      </c>
      <c r="C856" s="13"/>
      <c r="D856" s="13"/>
      <c r="E856" s="13"/>
      <c r="F856" s="53"/>
      <c r="G856" s="54"/>
    </row>
    <row r="857" spans="1:7" x14ac:dyDescent="0.3">
      <c r="A857" s="17" t="s">
        <v>11</v>
      </c>
      <c r="B857" s="13" t="s">
        <v>169</v>
      </c>
      <c r="C857" s="18" t="s">
        <v>84</v>
      </c>
      <c r="D857" s="19">
        <v>0.1</v>
      </c>
      <c r="E857" s="11">
        <v>4.09</v>
      </c>
      <c r="F857" s="20">
        <f t="shared" ref="F857:F858" si="63">D857*E857</f>
        <v>0.40900000000000003</v>
      </c>
      <c r="G857" s="21"/>
    </row>
    <row r="858" spans="1:7" x14ac:dyDescent="0.3">
      <c r="A858" s="17" t="s">
        <v>12</v>
      </c>
      <c r="B858" s="13" t="s">
        <v>170</v>
      </c>
      <c r="C858" s="18" t="s">
        <v>84</v>
      </c>
      <c r="D858" s="19">
        <v>0.1</v>
      </c>
      <c r="E858" s="11">
        <v>1.1399999999999999</v>
      </c>
      <c r="F858" s="20">
        <f t="shared" si="63"/>
        <v>0.11399999999999999</v>
      </c>
      <c r="G858" s="21"/>
    </row>
    <row r="859" spans="1:7" x14ac:dyDescent="0.3">
      <c r="A859" s="17" t="s">
        <v>53</v>
      </c>
      <c r="B859" s="13" t="s">
        <v>171</v>
      </c>
      <c r="C859" s="18" t="s">
        <v>84</v>
      </c>
      <c r="D859" s="19">
        <v>0.1</v>
      </c>
      <c r="E859" s="11">
        <v>27.99</v>
      </c>
      <c r="F859" s="20">
        <f t="shared" ref="F859:F869" si="64">D859*E859</f>
        <v>2.7989999999999999</v>
      </c>
      <c r="G859" s="21"/>
    </row>
    <row r="860" spans="1:7" x14ac:dyDescent="0.3">
      <c r="A860" s="17" t="s">
        <v>54</v>
      </c>
      <c r="B860" s="41" t="s">
        <v>900</v>
      </c>
      <c r="C860" s="18" t="s">
        <v>68</v>
      </c>
      <c r="D860" s="19">
        <v>2</v>
      </c>
      <c r="E860" s="11">
        <v>1.1499999999999999</v>
      </c>
      <c r="F860" s="20">
        <f t="shared" si="64"/>
        <v>2.2999999999999998</v>
      </c>
      <c r="G860" s="21"/>
    </row>
    <row r="861" spans="1:7" x14ac:dyDescent="0.3">
      <c r="A861" s="17" t="s">
        <v>55</v>
      </c>
      <c r="B861" s="13" t="s">
        <v>891</v>
      </c>
      <c r="C861" s="18" t="s">
        <v>84</v>
      </c>
      <c r="D861" s="19">
        <v>0.1</v>
      </c>
      <c r="E861" s="11">
        <v>18.55</v>
      </c>
      <c r="F861" s="20">
        <f t="shared" si="64"/>
        <v>1.8550000000000002</v>
      </c>
      <c r="G861" s="21"/>
    </row>
    <row r="862" spans="1:7" x14ac:dyDescent="0.3">
      <c r="A862" s="17" t="s">
        <v>56</v>
      </c>
      <c r="B862" s="13" t="s">
        <v>892</v>
      </c>
      <c r="C862" s="22" t="s">
        <v>85</v>
      </c>
      <c r="D862" s="19">
        <v>0.1</v>
      </c>
      <c r="E862" s="11">
        <v>8.75</v>
      </c>
      <c r="F862" s="20">
        <f t="shared" si="64"/>
        <v>0.875</v>
      </c>
      <c r="G862" s="21"/>
    </row>
    <row r="863" spans="1:7" x14ac:dyDescent="0.3">
      <c r="A863" s="17" t="s">
        <v>57</v>
      </c>
      <c r="B863" s="13" t="s">
        <v>893</v>
      </c>
      <c r="C863" s="18" t="s">
        <v>84</v>
      </c>
      <c r="D863" s="19">
        <v>0.1</v>
      </c>
      <c r="E863" s="11">
        <v>45.5</v>
      </c>
      <c r="F863" s="20">
        <f t="shared" si="64"/>
        <v>4.55</v>
      </c>
      <c r="G863" s="21"/>
    </row>
    <row r="864" spans="1:7" x14ac:dyDescent="0.3">
      <c r="A864" s="17" t="s">
        <v>58</v>
      </c>
      <c r="B864" s="13" t="s">
        <v>894</v>
      </c>
      <c r="C864" s="82" t="s">
        <v>68</v>
      </c>
      <c r="D864" s="55">
        <v>10</v>
      </c>
      <c r="E864" s="11">
        <v>0.33</v>
      </c>
      <c r="F864" s="20">
        <f t="shared" si="64"/>
        <v>3.3000000000000003</v>
      </c>
      <c r="G864" s="21"/>
    </row>
    <row r="865" spans="1:7" x14ac:dyDescent="0.3">
      <c r="A865" s="17" t="s">
        <v>59</v>
      </c>
      <c r="B865" s="13" t="s">
        <v>895</v>
      </c>
      <c r="C865" s="22" t="s">
        <v>85</v>
      </c>
      <c r="D865" s="19">
        <v>0.1</v>
      </c>
      <c r="E865" s="11">
        <v>34.770000000000003</v>
      </c>
      <c r="F865" s="20">
        <f t="shared" si="64"/>
        <v>3.4770000000000003</v>
      </c>
      <c r="G865" s="21"/>
    </row>
    <row r="866" spans="1:7" x14ac:dyDescent="0.3">
      <c r="A866" s="17" t="s">
        <v>133</v>
      </c>
      <c r="B866" s="13" t="s">
        <v>896</v>
      </c>
      <c r="C866" s="18" t="s">
        <v>45</v>
      </c>
      <c r="D866" s="55">
        <v>1</v>
      </c>
      <c r="E866" s="23">
        <v>9.93</v>
      </c>
      <c r="F866" s="20">
        <f t="shared" si="64"/>
        <v>9.93</v>
      </c>
      <c r="G866" s="21"/>
    </row>
    <row r="867" spans="1:7" x14ac:dyDescent="0.3">
      <c r="A867" s="17" t="s">
        <v>134</v>
      </c>
      <c r="B867" s="13" t="s">
        <v>897</v>
      </c>
      <c r="C867" s="18" t="s">
        <v>45</v>
      </c>
      <c r="D867" s="55">
        <v>1</v>
      </c>
      <c r="E867" s="11">
        <v>8.8699999999999992</v>
      </c>
      <c r="F867" s="20">
        <f t="shared" si="64"/>
        <v>8.8699999999999992</v>
      </c>
      <c r="G867" s="21"/>
    </row>
    <row r="868" spans="1:7" x14ac:dyDescent="0.3">
      <c r="A868" s="17" t="s">
        <v>135</v>
      </c>
      <c r="B868" s="13" t="s">
        <v>931</v>
      </c>
      <c r="C868" s="18" t="s">
        <v>84</v>
      </c>
      <c r="D868" s="19">
        <v>0.1</v>
      </c>
      <c r="E868" s="11">
        <v>13.64</v>
      </c>
      <c r="F868" s="20">
        <f t="shared" si="64"/>
        <v>1.3640000000000001</v>
      </c>
      <c r="G868" s="21"/>
    </row>
    <row r="869" spans="1:7" x14ac:dyDescent="0.3">
      <c r="A869" s="17" t="s">
        <v>166</v>
      </c>
      <c r="B869" s="13" t="s">
        <v>898</v>
      </c>
      <c r="C869" s="18" t="s">
        <v>84</v>
      </c>
      <c r="D869" s="19">
        <v>0.1</v>
      </c>
      <c r="E869" s="11">
        <v>12.25</v>
      </c>
      <c r="F869" s="20">
        <f t="shared" si="64"/>
        <v>1.2250000000000001</v>
      </c>
      <c r="G869" s="21"/>
    </row>
    <row r="870" spans="1:7" ht="15" thickBot="1" x14ac:dyDescent="0.35">
      <c r="A870" s="17" t="s">
        <v>167</v>
      </c>
      <c r="B870" s="13" t="s">
        <v>936</v>
      </c>
      <c r="C870" s="18" t="s">
        <v>84</v>
      </c>
      <c r="D870" s="19">
        <v>0.1</v>
      </c>
      <c r="E870" s="11">
        <v>15.74</v>
      </c>
      <c r="F870" s="20">
        <f t="shared" ref="F870" si="65">D870*E870</f>
        <v>1.5740000000000001</v>
      </c>
      <c r="G870" s="21"/>
    </row>
    <row r="871" spans="1:7" ht="15.6" thickTop="1" thickBot="1" x14ac:dyDescent="0.35">
      <c r="A871" s="49">
        <v>2</v>
      </c>
      <c r="B871" s="98" t="s">
        <v>23</v>
      </c>
      <c r="C871" s="99"/>
      <c r="D871" s="99"/>
      <c r="E871" s="100"/>
      <c r="F871" s="50">
        <f>SUM(F857:F870)</f>
        <v>42.641999999999996</v>
      </c>
      <c r="G871" s="51">
        <f>SUM(F871/F880)</f>
        <v>0.75938000186281573</v>
      </c>
    </row>
    <row r="872" spans="1:7" ht="15" thickTop="1" x14ac:dyDescent="0.3">
      <c r="A872" s="41"/>
      <c r="B872" s="52" t="s">
        <v>47</v>
      </c>
      <c r="C872" s="13"/>
      <c r="D872" s="13"/>
      <c r="E872" s="13"/>
      <c r="F872" s="73"/>
      <c r="G872" s="54"/>
    </row>
    <row r="873" spans="1:7" x14ac:dyDescent="0.3">
      <c r="A873" s="17" t="s">
        <v>48</v>
      </c>
      <c r="B873" s="13" t="s">
        <v>890</v>
      </c>
      <c r="C873" s="13" t="s">
        <v>21</v>
      </c>
      <c r="D873" s="13">
        <v>5.0999999999999997E-2</v>
      </c>
      <c r="E873" s="14">
        <v>1.7</v>
      </c>
      <c r="F873" s="20">
        <f t="shared" ref="F873" si="66">D873*E873</f>
        <v>8.6699999999999985E-2</v>
      </c>
      <c r="G873" s="21"/>
    </row>
    <row r="874" spans="1:7" ht="15" thickBot="1" x14ac:dyDescent="0.35">
      <c r="A874" s="17" t="s">
        <v>65</v>
      </c>
      <c r="B874" s="13" t="s">
        <v>146</v>
      </c>
      <c r="C874" s="13" t="s">
        <v>21</v>
      </c>
      <c r="D874" s="13">
        <v>5.0999999999999997E-2</v>
      </c>
      <c r="E874" s="14">
        <v>1.7</v>
      </c>
      <c r="F874" s="20">
        <f>D874*E874</f>
        <v>8.6699999999999985E-2</v>
      </c>
      <c r="G874" s="21"/>
    </row>
    <row r="875" spans="1:7" ht="15.6" thickTop="1" thickBot="1" x14ac:dyDescent="0.35">
      <c r="A875" s="49">
        <v>3</v>
      </c>
      <c r="B875" s="98" t="s">
        <v>49</v>
      </c>
      <c r="C875" s="99"/>
      <c r="D875" s="99"/>
      <c r="E875" s="100"/>
      <c r="F875" s="50">
        <f>SUM(F873:F874)</f>
        <v>0.17339999999999997</v>
      </c>
      <c r="G875" s="51">
        <f>SUM(F875/F880)</f>
        <v>3.0879530116554627E-3</v>
      </c>
    </row>
    <row r="876" spans="1:7" ht="15.6" thickTop="1" thickBot="1" x14ac:dyDescent="0.35">
      <c r="A876" s="57" t="s">
        <v>14</v>
      </c>
      <c r="B876" s="98" t="s">
        <v>24</v>
      </c>
      <c r="C876" s="99"/>
      <c r="D876" s="99"/>
      <c r="E876" s="100"/>
      <c r="F876" s="58">
        <f>SUM(F855,F871,F875)</f>
        <v>44.390279999999997</v>
      </c>
      <c r="G876" s="6"/>
    </row>
    <row r="877" spans="1:7" ht="15.6" thickTop="1" thickBot="1" x14ac:dyDescent="0.35">
      <c r="A877" s="59">
        <v>4</v>
      </c>
      <c r="B877" s="95" t="s">
        <v>15</v>
      </c>
      <c r="C877" s="96"/>
      <c r="D877" s="96"/>
      <c r="E877" s="97"/>
      <c r="F877" s="58">
        <f>SUM(F876)*15%</f>
        <v>6.6585419999999997</v>
      </c>
      <c r="G877" s="51">
        <f>SUM(F877/F880)</f>
        <v>0.11857707509881424</v>
      </c>
    </row>
    <row r="878" spans="1:7" ht="15.6" thickTop="1" thickBot="1" x14ac:dyDescent="0.35">
      <c r="A878" s="57" t="s">
        <v>16</v>
      </c>
      <c r="B878" s="98" t="s">
        <v>25</v>
      </c>
      <c r="C878" s="99"/>
      <c r="D878" s="99"/>
      <c r="E878" s="100"/>
      <c r="F878" s="60">
        <f>SUM(F876:F877)</f>
        <v>51.048821999999994</v>
      </c>
    </row>
    <row r="879" spans="1:7" ht="15.6" thickTop="1" thickBot="1" x14ac:dyDescent="0.35">
      <c r="A879" s="59">
        <v>5</v>
      </c>
      <c r="B879" s="95" t="s">
        <v>17</v>
      </c>
      <c r="C879" s="96"/>
      <c r="D879" s="96"/>
      <c r="E879" s="97"/>
      <c r="F879" s="58">
        <f>SUM(F878)*10%</f>
        <v>5.1048821999999996</v>
      </c>
      <c r="G879" s="51">
        <f>SUM(F879/F880)</f>
        <v>9.0909090909090912E-2</v>
      </c>
    </row>
    <row r="880" spans="1:7" ht="15.6" thickTop="1" thickBot="1" x14ac:dyDescent="0.35">
      <c r="A880" s="57" t="s">
        <v>18</v>
      </c>
      <c r="B880" s="98" t="s">
        <v>19</v>
      </c>
      <c r="C880" s="99"/>
      <c r="D880" s="99"/>
      <c r="E880" s="100"/>
      <c r="F880" s="60">
        <f>SUM(F878,F879)</f>
        <v>56.153704199999993</v>
      </c>
      <c r="G880" s="62">
        <f>SUM(G855,G871,G875,G877,G879)</f>
        <v>1</v>
      </c>
    </row>
    <row r="881" spans="1:7" ht="15.6" thickTop="1" thickBot="1" x14ac:dyDescent="0.35"/>
    <row r="882" spans="1:7" ht="44.4" thickTop="1" thickBot="1" x14ac:dyDescent="0.35">
      <c r="A882" s="37" t="s">
        <v>2</v>
      </c>
      <c r="B882" s="29" t="s">
        <v>1</v>
      </c>
      <c r="C882" s="38" t="s">
        <v>0</v>
      </c>
      <c r="D882" s="39" t="s">
        <v>20</v>
      </c>
      <c r="E882" s="40"/>
      <c r="F882" s="41"/>
      <c r="G882" s="41"/>
    </row>
    <row r="883" spans="1:7" ht="73.8" customHeight="1" thickTop="1" x14ac:dyDescent="0.3">
      <c r="A883" s="63" t="s">
        <v>180</v>
      </c>
      <c r="B883" s="16" t="s">
        <v>979</v>
      </c>
      <c r="C883" s="8"/>
      <c r="D883" s="8"/>
      <c r="E883" s="40"/>
      <c r="F883" s="41"/>
      <c r="G883" s="41"/>
    </row>
    <row r="884" spans="1:7" ht="127.2" customHeight="1" thickBot="1" x14ac:dyDescent="0.35">
      <c r="A884" s="66" t="s">
        <v>181</v>
      </c>
      <c r="B884" s="9" t="s">
        <v>182</v>
      </c>
      <c r="C884" s="33" t="s">
        <v>30</v>
      </c>
      <c r="D884" s="33">
        <v>1</v>
      </c>
      <c r="E884" s="41"/>
      <c r="F884" s="41"/>
      <c r="G884" s="41"/>
    </row>
    <row r="885" spans="1:7" ht="30" thickTop="1" thickBot="1" x14ac:dyDescent="0.35">
      <c r="A885" s="37" t="s">
        <v>3</v>
      </c>
      <c r="B885" s="29" t="s">
        <v>4</v>
      </c>
      <c r="C885" s="29" t="s">
        <v>0</v>
      </c>
      <c r="D885" s="29" t="s">
        <v>5</v>
      </c>
      <c r="E885" s="29" t="s">
        <v>6</v>
      </c>
      <c r="F885" s="29" t="s">
        <v>7</v>
      </c>
      <c r="G885" s="39" t="s">
        <v>8</v>
      </c>
    </row>
    <row r="886" spans="1:7" ht="15" thickTop="1" x14ac:dyDescent="0.3">
      <c r="A886" s="41"/>
      <c r="B886" s="46" t="s">
        <v>9</v>
      </c>
      <c r="C886" s="47"/>
      <c r="D886" s="47"/>
      <c r="E886" s="47"/>
      <c r="F886" s="47"/>
      <c r="G886" s="21"/>
    </row>
    <row r="887" spans="1:7" ht="15" thickBot="1" x14ac:dyDescent="0.35">
      <c r="A887" s="17" t="s">
        <v>10</v>
      </c>
      <c r="B887" s="13" t="s">
        <v>43</v>
      </c>
      <c r="C887" s="13" t="s">
        <v>21</v>
      </c>
      <c r="D887" s="13">
        <v>0.1105</v>
      </c>
      <c r="E887" s="48">
        <v>30.88</v>
      </c>
      <c r="F887" s="20">
        <f>PRODUCT(D887:E887)</f>
        <v>3.4122399999999997</v>
      </c>
      <c r="G887" s="21"/>
    </row>
    <row r="888" spans="1:7" ht="15.6" thickTop="1" thickBot="1" x14ac:dyDescent="0.35">
      <c r="A888" s="49">
        <v>1</v>
      </c>
      <c r="B888" s="98" t="s">
        <v>13</v>
      </c>
      <c r="C888" s="99"/>
      <c r="D888" s="99"/>
      <c r="E888" s="100"/>
      <c r="F888" s="50">
        <f>SUM(F887)</f>
        <v>3.4122399999999997</v>
      </c>
      <c r="G888" s="51">
        <f>SUM(F888/F912)</f>
        <v>2.539442911646219E-2</v>
      </c>
    </row>
    <row r="889" spans="1:7" ht="15" thickTop="1" x14ac:dyDescent="0.3">
      <c r="A889" s="41"/>
      <c r="B889" s="52" t="s">
        <v>22</v>
      </c>
      <c r="C889" s="13"/>
      <c r="D889" s="13"/>
      <c r="E889" s="13"/>
      <c r="F889" s="53"/>
      <c r="G889" s="54"/>
    </row>
    <row r="890" spans="1:7" x14ac:dyDescent="0.3">
      <c r="A890" s="17" t="s">
        <v>11</v>
      </c>
      <c r="B890" s="13" t="s">
        <v>60</v>
      </c>
      <c r="C890" s="18" t="s">
        <v>84</v>
      </c>
      <c r="D890" s="19">
        <v>0.1</v>
      </c>
      <c r="E890" s="11">
        <v>1.1399999999999999</v>
      </c>
      <c r="F890" s="20">
        <f t="shared" ref="F890:F891" si="67">D890*E890</f>
        <v>0.11399999999999999</v>
      </c>
      <c r="G890" s="21"/>
    </row>
    <row r="891" spans="1:7" x14ac:dyDescent="0.3">
      <c r="A891" s="17" t="s">
        <v>12</v>
      </c>
      <c r="B891" s="13" t="s">
        <v>97</v>
      </c>
      <c r="C891" s="18" t="s">
        <v>84</v>
      </c>
      <c r="D891" s="19">
        <v>0.1</v>
      </c>
      <c r="E891" s="11">
        <v>27.99</v>
      </c>
      <c r="F891" s="20">
        <f t="shared" si="67"/>
        <v>2.7989999999999999</v>
      </c>
      <c r="G891" s="21"/>
    </row>
    <row r="892" spans="1:7" x14ac:dyDescent="0.3">
      <c r="A892" s="17" t="s">
        <v>53</v>
      </c>
      <c r="B892" s="41" t="s">
        <v>899</v>
      </c>
      <c r="C892" s="18" t="s">
        <v>68</v>
      </c>
      <c r="D892" s="19">
        <v>2</v>
      </c>
      <c r="E892" s="11">
        <v>1.1499999999999999</v>
      </c>
      <c r="F892" s="20">
        <f t="shared" ref="F892:F901" si="68">D892*E892</f>
        <v>2.2999999999999998</v>
      </c>
      <c r="G892" s="21"/>
    </row>
    <row r="893" spans="1:7" x14ac:dyDescent="0.3">
      <c r="A893" s="17" t="s">
        <v>54</v>
      </c>
      <c r="B893" s="13" t="s">
        <v>184</v>
      </c>
      <c r="C893" s="22" t="s">
        <v>85</v>
      </c>
      <c r="D893" s="19">
        <v>0.1</v>
      </c>
      <c r="E893" s="11">
        <v>674.41</v>
      </c>
      <c r="F893" s="20">
        <f t="shared" si="68"/>
        <v>67.441000000000003</v>
      </c>
      <c r="G893" s="21"/>
    </row>
    <row r="894" spans="1:7" x14ac:dyDescent="0.3">
      <c r="A894" s="17" t="s">
        <v>55</v>
      </c>
      <c r="B894" s="13" t="s">
        <v>185</v>
      </c>
      <c r="C894" s="22" t="s">
        <v>85</v>
      </c>
      <c r="D894" s="19">
        <v>0.1</v>
      </c>
      <c r="E894" s="14">
        <v>8.8800000000000008</v>
      </c>
      <c r="F894" s="20">
        <f t="shared" si="68"/>
        <v>0.88800000000000012</v>
      </c>
      <c r="G894" s="21"/>
    </row>
    <row r="895" spans="1:7" ht="43.2" x14ac:dyDescent="0.3">
      <c r="A895" s="17" t="s">
        <v>56</v>
      </c>
      <c r="B895" s="13" t="s">
        <v>186</v>
      </c>
      <c r="C895" s="22" t="s">
        <v>85</v>
      </c>
      <c r="D895" s="19">
        <v>0.1</v>
      </c>
      <c r="E895" s="11">
        <v>99.17</v>
      </c>
      <c r="F895" s="20">
        <f t="shared" si="68"/>
        <v>9.9170000000000016</v>
      </c>
      <c r="G895" s="21"/>
    </row>
    <row r="896" spans="1:7" ht="44.85" customHeight="1" x14ac:dyDescent="0.3">
      <c r="A896" s="17" t="s">
        <v>57</v>
      </c>
      <c r="B896" s="13" t="s">
        <v>952</v>
      </c>
      <c r="C896" s="22" t="s">
        <v>85</v>
      </c>
      <c r="D896" s="19">
        <v>0.1</v>
      </c>
      <c r="E896" s="11">
        <v>34.5</v>
      </c>
      <c r="F896" s="20">
        <f t="shared" si="68"/>
        <v>3.45</v>
      </c>
      <c r="G896" s="21"/>
    </row>
    <row r="897" spans="1:7" ht="47.7" customHeight="1" x14ac:dyDescent="0.3">
      <c r="A897" s="17" t="s">
        <v>58</v>
      </c>
      <c r="B897" s="13" t="s">
        <v>951</v>
      </c>
      <c r="C897" s="22" t="s">
        <v>85</v>
      </c>
      <c r="D897" s="19">
        <v>0.1</v>
      </c>
      <c r="E897" s="11">
        <v>34.770000000000003</v>
      </c>
      <c r="F897" s="20">
        <f t="shared" si="68"/>
        <v>3.4770000000000003</v>
      </c>
      <c r="G897" s="21"/>
    </row>
    <row r="898" spans="1:7" x14ac:dyDescent="0.3">
      <c r="A898" s="17" t="s">
        <v>59</v>
      </c>
      <c r="B898" s="13" t="s">
        <v>923</v>
      </c>
      <c r="C898" s="22" t="s">
        <v>85</v>
      </c>
      <c r="D898" s="19">
        <v>0.2</v>
      </c>
      <c r="E898" s="11">
        <v>11.08</v>
      </c>
      <c r="F898" s="20">
        <f t="shared" si="68"/>
        <v>2.2160000000000002</v>
      </c>
      <c r="G898" s="21"/>
    </row>
    <row r="899" spans="1:7" x14ac:dyDescent="0.3">
      <c r="A899" s="17" t="s">
        <v>133</v>
      </c>
      <c r="B899" s="13" t="s">
        <v>188</v>
      </c>
      <c r="C899" s="22" t="s">
        <v>45</v>
      </c>
      <c r="D899" s="19">
        <v>1</v>
      </c>
      <c r="E899" s="11">
        <v>0.41</v>
      </c>
      <c r="F899" s="20">
        <f t="shared" si="68"/>
        <v>0.41</v>
      </c>
      <c r="G899" s="21"/>
    </row>
    <row r="900" spans="1:7" x14ac:dyDescent="0.3">
      <c r="A900" s="17" t="s">
        <v>134</v>
      </c>
      <c r="B900" s="13" t="s">
        <v>190</v>
      </c>
      <c r="C900" s="22" t="s">
        <v>191</v>
      </c>
      <c r="D900" s="19">
        <v>1</v>
      </c>
      <c r="E900" s="11">
        <v>7.47</v>
      </c>
      <c r="F900" s="20">
        <f t="shared" si="68"/>
        <v>7.47</v>
      </c>
      <c r="G900" s="21"/>
    </row>
    <row r="901" spans="1:7" ht="15" thickBot="1" x14ac:dyDescent="0.35">
      <c r="A901" s="17" t="s">
        <v>135</v>
      </c>
      <c r="B901" s="13" t="s">
        <v>189</v>
      </c>
      <c r="C901" s="18" t="s">
        <v>143</v>
      </c>
      <c r="D901" s="55">
        <v>1</v>
      </c>
      <c r="E901" s="11">
        <v>1.75</v>
      </c>
      <c r="F901" s="20">
        <f t="shared" si="68"/>
        <v>1.75</v>
      </c>
      <c r="G901" s="21"/>
    </row>
    <row r="902" spans="1:7" ht="15.6" thickTop="1" thickBot="1" x14ac:dyDescent="0.35">
      <c r="A902" s="49">
        <v>2</v>
      </c>
      <c r="B902" s="98" t="s">
        <v>23</v>
      </c>
      <c r="C902" s="99"/>
      <c r="D902" s="99"/>
      <c r="E902" s="100"/>
      <c r="F902" s="50">
        <f>SUM(F890:F901)</f>
        <v>102.232</v>
      </c>
      <c r="G902" s="51">
        <f>SUM(F902/F912)</f>
        <v>0.76082669373612721</v>
      </c>
    </row>
    <row r="903" spans="1:7" ht="15" thickTop="1" x14ac:dyDescent="0.3">
      <c r="A903" s="41"/>
      <c r="B903" s="52" t="s">
        <v>47</v>
      </c>
      <c r="C903" s="13"/>
      <c r="D903" s="13"/>
      <c r="E903" s="13"/>
      <c r="F903" s="73"/>
      <c r="G903" s="54"/>
    </row>
    <row r="904" spans="1:7" ht="43.2" x14ac:dyDescent="0.3">
      <c r="A904" s="17" t="s">
        <v>48</v>
      </c>
      <c r="B904" s="13" t="s">
        <v>980</v>
      </c>
      <c r="C904" s="13" t="s">
        <v>21</v>
      </c>
      <c r="D904" s="13">
        <v>0.1105</v>
      </c>
      <c r="E904" s="35">
        <v>1.82</v>
      </c>
      <c r="F904" s="53">
        <f>D904*E904</f>
        <v>0.20111000000000001</v>
      </c>
      <c r="G904" s="21"/>
    </row>
    <row r="905" spans="1:7" x14ac:dyDescent="0.3">
      <c r="A905" s="17" t="s">
        <v>65</v>
      </c>
      <c r="B905" s="13" t="s">
        <v>183</v>
      </c>
      <c r="C905" s="13" t="s">
        <v>21</v>
      </c>
      <c r="D905" s="13">
        <v>0.1105</v>
      </c>
      <c r="E905" s="14">
        <v>1.7</v>
      </c>
      <c r="F905" s="53">
        <f>D905*E905</f>
        <v>0.18784999999999999</v>
      </c>
      <c r="G905" s="21"/>
    </row>
    <row r="906" spans="1:7" ht="15" thickBot="1" x14ac:dyDescent="0.35">
      <c r="A906" s="17" t="s">
        <v>66</v>
      </c>
      <c r="B906" s="13" t="s">
        <v>142</v>
      </c>
      <c r="C906" s="13" t="s">
        <v>21</v>
      </c>
      <c r="D906" s="13">
        <v>0.1105</v>
      </c>
      <c r="E906" s="14">
        <v>1.7</v>
      </c>
      <c r="F906" s="20">
        <f>D906*E906</f>
        <v>0.18784999999999999</v>
      </c>
      <c r="G906" s="21"/>
    </row>
    <row r="907" spans="1:7" ht="15.6" thickTop="1" thickBot="1" x14ac:dyDescent="0.35">
      <c r="A907" s="49">
        <v>3</v>
      </c>
      <c r="B907" s="98" t="s">
        <v>49</v>
      </c>
      <c r="C907" s="99"/>
      <c r="D907" s="99"/>
      <c r="E907" s="100"/>
      <c r="F907" s="50">
        <f>SUM(F904:F906)</f>
        <v>0.57680999999999993</v>
      </c>
      <c r="G907" s="51">
        <f>SUM(F907/F912)</f>
        <v>4.2927111395055905E-3</v>
      </c>
    </row>
    <row r="908" spans="1:7" ht="15.6" thickTop="1" thickBot="1" x14ac:dyDescent="0.35">
      <c r="A908" s="57" t="s">
        <v>14</v>
      </c>
      <c r="B908" s="98" t="s">
        <v>24</v>
      </c>
      <c r="C908" s="99"/>
      <c r="D908" s="99"/>
      <c r="E908" s="100"/>
      <c r="F908" s="58">
        <f>SUM(F888,F902,F907)</f>
        <v>106.22104999999999</v>
      </c>
      <c r="G908" s="6"/>
    </row>
    <row r="909" spans="1:7" ht="15.6" thickTop="1" thickBot="1" x14ac:dyDescent="0.35">
      <c r="A909" s="59">
        <v>4</v>
      </c>
      <c r="B909" s="95" t="s">
        <v>15</v>
      </c>
      <c r="C909" s="96"/>
      <c r="D909" s="96"/>
      <c r="E909" s="97"/>
      <c r="F909" s="58">
        <f>SUM(F908)*15%</f>
        <v>15.933157499999998</v>
      </c>
      <c r="G909" s="51">
        <f>SUM(F909/F912)</f>
        <v>0.11857707509881424</v>
      </c>
    </row>
    <row r="910" spans="1:7" ht="15.6" thickTop="1" thickBot="1" x14ac:dyDescent="0.35">
      <c r="A910" s="57" t="s">
        <v>16</v>
      </c>
      <c r="B910" s="98" t="s">
        <v>25</v>
      </c>
      <c r="C910" s="99"/>
      <c r="D910" s="99"/>
      <c r="E910" s="100"/>
      <c r="F910" s="60">
        <f>SUM(F908:F909)</f>
        <v>122.15420749999998</v>
      </c>
    </row>
    <row r="911" spans="1:7" ht="15.6" thickTop="1" thickBot="1" x14ac:dyDescent="0.35">
      <c r="A911" s="59">
        <v>5</v>
      </c>
      <c r="B911" s="95" t="s">
        <v>17</v>
      </c>
      <c r="C911" s="96"/>
      <c r="D911" s="96"/>
      <c r="E911" s="97"/>
      <c r="F911" s="58">
        <f>SUM(F910)*10%</f>
        <v>12.21542075</v>
      </c>
      <c r="G911" s="51">
        <f>SUM(F911/F912)</f>
        <v>9.0909090909090925E-2</v>
      </c>
    </row>
    <row r="912" spans="1:7" ht="15.6" thickTop="1" thickBot="1" x14ac:dyDescent="0.35">
      <c r="A912" s="57" t="s">
        <v>18</v>
      </c>
      <c r="B912" s="98" t="s">
        <v>19</v>
      </c>
      <c r="C912" s="99"/>
      <c r="D912" s="99"/>
      <c r="E912" s="100"/>
      <c r="F912" s="60">
        <f>SUM(F910,F911)</f>
        <v>134.36962824999998</v>
      </c>
      <c r="G912" s="62">
        <f>SUM(G888,G902,G907,G909,G911)</f>
        <v>1</v>
      </c>
    </row>
    <row r="913" spans="1:7" ht="15.6" thickTop="1" thickBot="1" x14ac:dyDescent="0.35"/>
    <row r="914" spans="1:7" ht="44.4" thickTop="1" thickBot="1" x14ac:dyDescent="0.35">
      <c r="A914" s="37" t="s">
        <v>2</v>
      </c>
      <c r="B914" s="29" t="s">
        <v>1</v>
      </c>
      <c r="C914" s="38" t="s">
        <v>0</v>
      </c>
      <c r="D914" s="39" t="s">
        <v>20</v>
      </c>
      <c r="E914" s="40"/>
      <c r="F914" s="41"/>
      <c r="G914" s="41"/>
    </row>
    <row r="915" spans="1:7" ht="71.400000000000006" customHeight="1" thickTop="1" x14ac:dyDescent="0.3">
      <c r="A915" s="63" t="s">
        <v>180</v>
      </c>
      <c r="B915" s="16" t="s">
        <v>979</v>
      </c>
      <c r="C915" s="8"/>
      <c r="D915" s="8"/>
      <c r="E915" s="40"/>
      <c r="F915" s="41"/>
      <c r="G915" s="41"/>
    </row>
    <row r="916" spans="1:7" ht="111" customHeight="1" thickBot="1" x14ac:dyDescent="0.35">
      <c r="A916" s="66" t="s">
        <v>192</v>
      </c>
      <c r="B916" s="9" t="s">
        <v>193</v>
      </c>
      <c r="C916" s="33" t="s">
        <v>30</v>
      </c>
      <c r="D916" s="33">
        <v>1</v>
      </c>
      <c r="E916" s="41"/>
      <c r="F916" s="41"/>
      <c r="G916" s="41"/>
    </row>
    <row r="917" spans="1:7" ht="30" thickTop="1" thickBot="1" x14ac:dyDescent="0.35">
      <c r="A917" s="37" t="s">
        <v>3</v>
      </c>
      <c r="B917" s="29" t="s">
        <v>4</v>
      </c>
      <c r="C917" s="29" t="s">
        <v>0</v>
      </c>
      <c r="D917" s="29" t="s">
        <v>5</v>
      </c>
      <c r="E917" s="29" t="s">
        <v>6</v>
      </c>
      <c r="F917" s="29" t="s">
        <v>7</v>
      </c>
      <c r="G917" s="39" t="s">
        <v>8</v>
      </c>
    </row>
    <row r="918" spans="1:7" ht="15" thickTop="1" x14ac:dyDescent="0.3">
      <c r="A918" s="41"/>
      <c r="B918" s="46" t="s">
        <v>9</v>
      </c>
      <c r="C918" s="47"/>
      <c r="D918" s="47"/>
      <c r="E918" s="47"/>
      <c r="F918" s="47"/>
      <c r="G918" s="21"/>
    </row>
    <row r="919" spans="1:7" ht="15" thickBot="1" x14ac:dyDescent="0.35">
      <c r="A919" s="17" t="s">
        <v>10</v>
      </c>
      <c r="B919" s="13" t="s">
        <v>43</v>
      </c>
      <c r="C919" s="13" t="s">
        <v>21</v>
      </c>
      <c r="D919" s="13">
        <v>0.127</v>
      </c>
      <c r="E919" s="48">
        <v>30.88</v>
      </c>
      <c r="F919" s="20">
        <f>PRODUCT(D919:E919)</f>
        <v>3.9217599999999999</v>
      </c>
      <c r="G919" s="21"/>
    </row>
    <row r="920" spans="1:7" ht="15.6" thickTop="1" thickBot="1" x14ac:dyDescent="0.35">
      <c r="A920" s="49">
        <v>1</v>
      </c>
      <c r="B920" s="98" t="s">
        <v>13</v>
      </c>
      <c r="C920" s="99"/>
      <c r="D920" s="99"/>
      <c r="E920" s="100"/>
      <c r="F920" s="50">
        <f>SUM(F919)</f>
        <v>3.9217599999999999</v>
      </c>
      <c r="G920" s="51">
        <f>SUM(F920/F944)</f>
        <v>2.902360336536176E-2</v>
      </c>
    </row>
    <row r="921" spans="1:7" ht="15" thickTop="1" x14ac:dyDescent="0.3">
      <c r="A921" s="41"/>
      <c r="B921" s="52" t="s">
        <v>22</v>
      </c>
      <c r="C921" s="13"/>
      <c r="D921" s="13"/>
      <c r="E921" s="13"/>
      <c r="F921" s="53"/>
      <c r="G921" s="54"/>
    </row>
    <row r="922" spans="1:7" x14ac:dyDescent="0.3">
      <c r="A922" s="17" t="s">
        <v>11</v>
      </c>
      <c r="B922" s="13" t="s">
        <v>60</v>
      </c>
      <c r="C922" s="18" t="s">
        <v>84</v>
      </c>
      <c r="D922" s="19">
        <v>0.1</v>
      </c>
      <c r="E922" s="11">
        <v>1.1399999999999999</v>
      </c>
      <c r="F922" s="20">
        <f t="shared" ref="F922:F923" si="69">D922*E922</f>
        <v>0.11399999999999999</v>
      </c>
      <c r="G922" s="21"/>
    </row>
    <row r="923" spans="1:7" x14ac:dyDescent="0.3">
      <c r="A923" s="17" t="s">
        <v>12</v>
      </c>
      <c r="B923" s="13" t="s">
        <v>97</v>
      </c>
      <c r="C923" s="18" t="s">
        <v>84</v>
      </c>
      <c r="D923" s="19">
        <v>0.1</v>
      </c>
      <c r="E923" s="11">
        <v>27.99</v>
      </c>
      <c r="F923" s="20">
        <f t="shared" si="69"/>
        <v>2.7989999999999999</v>
      </c>
      <c r="G923" s="21"/>
    </row>
    <row r="924" spans="1:7" x14ac:dyDescent="0.3">
      <c r="A924" s="17" t="s">
        <v>53</v>
      </c>
      <c r="B924" s="41" t="s">
        <v>899</v>
      </c>
      <c r="C924" s="18" t="s">
        <v>68</v>
      </c>
      <c r="D924" s="19">
        <v>2</v>
      </c>
      <c r="E924" s="11">
        <v>1.1499999999999999</v>
      </c>
      <c r="F924" s="20">
        <f t="shared" ref="F924:F933" si="70">D924*E924</f>
        <v>2.2999999999999998</v>
      </c>
      <c r="G924" s="21"/>
    </row>
    <row r="925" spans="1:7" x14ac:dyDescent="0.3">
      <c r="A925" s="17" t="s">
        <v>54</v>
      </c>
      <c r="B925" s="13" t="s">
        <v>184</v>
      </c>
      <c r="C925" s="22" t="s">
        <v>85</v>
      </c>
      <c r="D925" s="19">
        <v>0.1</v>
      </c>
      <c r="E925" s="11">
        <v>674.41</v>
      </c>
      <c r="F925" s="20">
        <f t="shared" si="70"/>
        <v>67.441000000000003</v>
      </c>
      <c r="G925" s="21"/>
    </row>
    <row r="926" spans="1:7" x14ac:dyDescent="0.3">
      <c r="A926" s="17" t="s">
        <v>55</v>
      </c>
      <c r="B926" s="13" t="s">
        <v>185</v>
      </c>
      <c r="C926" s="22" t="s">
        <v>85</v>
      </c>
      <c r="D926" s="19">
        <v>0.1</v>
      </c>
      <c r="E926" s="14">
        <v>8.8800000000000008</v>
      </c>
      <c r="F926" s="20">
        <f t="shared" si="70"/>
        <v>0.88800000000000012</v>
      </c>
      <c r="G926" s="21"/>
    </row>
    <row r="927" spans="1:7" ht="43.2" x14ac:dyDescent="0.3">
      <c r="A927" s="17" t="s">
        <v>56</v>
      </c>
      <c r="B927" s="13" t="s">
        <v>186</v>
      </c>
      <c r="C927" s="22" t="s">
        <v>85</v>
      </c>
      <c r="D927" s="19">
        <v>0.1</v>
      </c>
      <c r="E927" s="11">
        <v>99.17</v>
      </c>
      <c r="F927" s="20">
        <f t="shared" si="70"/>
        <v>9.9170000000000016</v>
      </c>
      <c r="G927" s="21"/>
    </row>
    <row r="928" spans="1:7" x14ac:dyDescent="0.3">
      <c r="A928" s="17" t="s">
        <v>57</v>
      </c>
      <c r="B928" s="13" t="s">
        <v>952</v>
      </c>
      <c r="C928" s="22" t="s">
        <v>85</v>
      </c>
      <c r="D928" s="19">
        <v>0.1</v>
      </c>
      <c r="E928" s="11">
        <v>34.5</v>
      </c>
      <c r="F928" s="20">
        <f t="shared" si="70"/>
        <v>3.45</v>
      </c>
      <c r="G928" s="21"/>
    </row>
    <row r="929" spans="1:7" ht="28.8" x14ac:dyDescent="0.3">
      <c r="A929" s="17" t="s">
        <v>58</v>
      </c>
      <c r="B929" s="13" t="s">
        <v>187</v>
      </c>
      <c r="C929" s="22" t="s">
        <v>85</v>
      </c>
      <c r="D929" s="19">
        <v>0.1</v>
      </c>
      <c r="E929" s="11">
        <v>34.770000000000003</v>
      </c>
      <c r="F929" s="20">
        <f t="shared" si="70"/>
        <v>3.4770000000000003</v>
      </c>
      <c r="G929" s="21"/>
    </row>
    <row r="930" spans="1:7" x14ac:dyDescent="0.3">
      <c r="A930" s="17" t="s">
        <v>59</v>
      </c>
      <c r="B930" s="13" t="s">
        <v>923</v>
      </c>
      <c r="C930" s="22" t="s">
        <v>85</v>
      </c>
      <c r="D930" s="19">
        <v>0.2</v>
      </c>
      <c r="E930" s="11">
        <v>11.08</v>
      </c>
      <c r="F930" s="20">
        <f t="shared" si="70"/>
        <v>2.2160000000000002</v>
      </c>
      <c r="G930" s="21"/>
    </row>
    <row r="931" spans="1:7" x14ac:dyDescent="0.3">
      <c r="A931" s="17" t="s">
        <v>133</v>
      </c>
      <c r="B931" s="13" t="s">
        <v>188</v>
      </c>
      <c r="C931" s="22" t="s">
        <v>45</v>
      </c>
      <c r="D931" s="19">
        <v>1</v>
      </c>
      <c r="E931" s="11">
        <v>0.41</v>
      </c>
      <c r="F931" s="20">
        <f t="shared" si="70"/>
        <v>0.41</v>
      </c>
      <c r="G931" s="21"/>
    </row>
    <row r="932" spans="1:7" x14ac:dyDescent="0.3">
      <c r="A932" s="17" t="s">
        <v>134</v>
      </c>
      <c r="B932" s="13" t="s">
        <v>190</v>
      </c>
      <c r="C932" s="22" t="s">
        <v>191</v>
      </c>
      <c r="D932" s="19">
        <v>1</v>
      </c>
      <c r="E932" s="11">
        <v>7.47</v>
      </c>
      <c r="F932" s="20">
        <f t="shared" si="70"/>
        <v>7.47</v>
      </c>
      <c r="G932" s="21"/>
    </row>
    <row r="933" spans="1:7" ht="15" thickBot="1" x14ac:dyDescent="0.35">
      <c r="A933" s="17" t="s">
        <v>135</v>
      </c>
      <c r="B933" s="13" t="s">
        <v>189</v>
      </c>
      <c r="C933" s="18" t="s">
        <v>143</v>
      </c>
      <c r="D933" s="55">
        <v>1</v>
      </c>
      <c r="E933" s="11">
        <v>1.75</v>
      </c>
      <c r="F933" s="20">
        <f t="shared" si="70"/>
        <v>1.75</v>
      </c>
      <c r="G933" s="21"/>
    </row>
    <row r="934" spans="1:7" ht="15.6" thickTop="1" thickBot="1" x14ac:dyDescent="0.35">
      <c r="A934" s="49">
        <v>2</v>
      </c>
      <c r="B934" s="98" t="s">
        <v>23</v>
      </c>
      <c r="C934" s="99"/>
      <c r="D934" s="99"/>
      <c r="E934" s="100"/>
      <c r="F934" s="50">
        <f>SUM(F922:F933)</f>
        <v>102.232</v>
      </c>
      <c r="G934" s="51">
        <f>SUM(F934/F944)</f>
        <v>0.75658403860707013</v>
      </c>
    </row>
    <row r="935" spans="1:7" ht="15" thickTop="1" x14ac:dyDescent="0.3">
      <c r="A935" s="41"/>
      <c r="B935" s="52" t="s">
        <v>47</v>
      </c>
      <c r="C935" s="13"/>
      <c r="D935" s="13"/>
      <c r="E935" s="13"/>
      <c r="F935" s="73"/>
      <c r="G935" s="54"/>
    </row>
    <row r="936" spans="1:7" ht="56.25" customHeight="1" x14ac:dyDescent="0.3">
      <c r="A936" s="17" t="s">
        <v>48</v>
      </c>
      <c r="B936" s="13" t="s">
        <v>981</v>
      </c>
      <c r="C936" s="13" t="s">
        <v>21</v>
      </c>
      <c r="D936" s="13">
        <v>0.127</v>
      </c>
      <c r="E936" s="35">
        <v>1.82</v>
      </c>
      <c r="F936" s="53">
        <f>D936*E936</f>
        <v>0.23114000000000001</v>
      </c>
      <c r="G936" s="21"/>
    </row>
    <row r="937" spans="1:7" x14ac:dyDescent="0.3">
      <c r="A937" s="17" t="s">
        <v>65</v>
      </c>
      <c r="B937" s="13" t="s">
        <v>183</v>
      </c>
      <c r="C937" s="13" t="s">
        <v>21</v>
      </c>
      <c r="D937" s="13">
        <v>0.127</v>
      </c>
      <c r="E937" s="14">
        <v>1.7</v>
      </c>
      <c r="F937" s="53">
        <f>D937*E937</f>
        <v>0.21590000000000001</v>
      </c>
      <c r="G937" s="21"/>
    </row>
    <row r="938" spans="1:7" ht="15" thickBot="1" x14ac:dyDescent="0.35">
      <c r="A938" s="17" t="s">
        <v>66</v>
      </c>
      <c r="B938" s="13" t="s">
        <v>142</v>
      </c>
      <c r="C938" s="13" t="s">
        <v>21</v>
      </c>
      <c r="D938" s="13">
        <v>0.127</v>
      </c>
      <c r="E938" s="14">
        <v>1.7</v>
      </c>
      <c r="F938" s="20">
        <f>D938*E938</f>
        <v>0.21590000000000001</v>
      </c>
      <c r="G938" s="21"/>
    </row>
    <row r="939" spans="1:7" ht="15.6" thickTop="1" thickBot="1" x14ac:dyDescent="0.35">
      <c r="A939" s="49">
        <v>3</v>
      </c>
      <c r="B939" s="98" t="s">
        <v>49</v>
      </c>
      <c r="C939" s="99"/>
      <c r="D939" s="99"/>
      <c r="E939" s="100"/>
      <c r="F939" s="50">
        <f>SUM(F936:F938)</f>
        <v>0.66293999999999997</v>
      </c>
      <c r="G939" s="51">
        <f>SUM(F939/F944)</f>
        <v>4.9061920196628367E-3</v>
      </c>
    </row>
    <row r="940" spans="1:7" ht="15.6" thickTop="1" thickBot="1" x14ac:dyDescent="0.35">
      <c r="A940" s="57" t="s">
        <v>14</v>
      </c>
      <c r="B940" s="98" t="s">
        <v>24</v>
      </c>
      <c r="C940" s="99"/>
      <c r="D940" s="99"/>
      <c r="E940" s="100"/>
      <c r="F940" s="58">
        <f>SUM(F920,F934,F939)</f>
        <v>106.81670000000001</v>
      </c>
      <c r="G940" s="6"/>
    </row>
    <row r="941" spans="1:7" ht="15.6" thickTop="1" thickBot="1" x14ac:dyDescent="0.35">
      <c r="A941" s="59">
        <v>4</v>
      </c>
      <c r="B941" s="95" t="s">
        <v>15</v>
      </c>
      <c r="C941" s="96"/>
      <c r="D941" s="96"/>
      <c r="E941" s="97"/>
      <c r="F941" s="58">
        <f>SUM(F940)*15%</f>
        <v>16.022505000000002</v>
      </c>
      <c r="G941" s="51">
        <f>SUM(F941/F944)</f>
        <v>0.11857707509881424</v>
      </c>
    </row>
    <row r="942" spans="1:7" ht="15.6" thickTop="1" thickBot="1" x14ac:dyDescent="0.35">
      <c r="A942" s="57" t="s">
        <v>16</v>
      </c>
      <c r="B942" s="98" t="s">
        <v>25</v>
      </c>
      <c r="C942" s="99"/>
      <c r="D942" s="99"/>
      <c r="E942" s="100"/>
      <c r="F942" s="60">
        <f>SUM(F940:F941)</f>
        <v>122.83920500000002</v>
      </c>
    </row>
    <row r="943" spans="1:7" ht="15.6" thickTop="1" thickBot="1" x14ac:dyDescent="0.35">
      <c r="A943" s="59">
        <v>5</v>
      </c>
      <c r="B943" s="95" t="s">
        <v>17</v>
      </c>
      <c r="C943" s="96"/>
      <c r="D943" s="96"/>
      <c r="E943" s="97"/>
      <c r="F943" s="58">
        <f>SUM(F942)*10%</f>
        <v>12.283920500000002</v>
      </c>
      <c r="G943" s="51">
        <f>SUM(F943/F944)</f>
        <v>9.0909090909090912E-2</v>
      </c>
    </row>
    <row r="944" spans="1:7" ht="15.6" thickTop="1" thickBot="1" x14ac:dyDescent="0.35">
      <c r="A944" s="57" t="s">
        <v>18</v>
      </c>
      <c r="B944" s="98" t="s">
        <v>19</v>
      </c>
      <c r="C944" s="99"/>
      <c r="D944" s="99"/>
      <c r="E944" s="100"/>
      <c r="F944" s="60">
        <f>SUM(F942,F943)</f>
        <v>135.12312550000001</v>
      </c>
      <c r="G944" s="62">
        <f>SUM(G920,G934,G939,G941,G943)</f>
        <v>0.99999999999999989</v>
      </c>
    </row>
    <row r="945" spans="1:7" ht="15.6" thickTop="1" thickBot="1" x14ac:dyDescent="0.35"/>
    <row r="946" spans="1:7" ht="44.4" thickTop="1" thickBot="1" x14ac:dyDescent="0.35">
      <c r="A946" s="37" t="s">
        <v>2</v>
      </c>
      <c r="B946" s="29" t="s">
        <v>1</v>
      </c>
      <c r="C946" s="38" t="s">
        <v>0</v>
      </c>
      <c r="D946" s="39" t="s">
        <v>20</v>
      </c>
      <c r="E946" s="40"/>
      <c r="F946" s="41"/>
      <c r="G946" s="41"/>
    </row>
    <row r="947" spans="1:7" ht="77.400000000000006" customHeight="1" thickTop="1" x14ac:dyDescent="0.3">
      <c r="A947" s="63" t="s">
        <v>180</v>
      </c>
      <c r="B947" s="16" t="s">
        <v>979</v>
      </c>
      <c r="C947" s="8"/>
      <c r="D947" s="8"/>
      <c r="E947" s="40"/>
      <c r="F947" s="41"/>
      <c r="G947" s="41"/>
    </row>
    <row r="948" spans="1:7" ht="74.400000000000006" customHeight="1" thickBot="1" x14ac:dyDescent="0.35">
      <c r="A948" s="66" t="s">
        <v>194</v>
      </c>
      <c r="B948" s="9" t="s">
        <v>195</v>
      </c>
      <c r="C948" s="33" t="s">
        <v>30</v>
      </c>
      <c r="D948" s="33">
        <v>1</v>
      </c>
      <c r="E948" s="41"/>
      <c r="F948" s="41"/>
      <c r="G948" s="41"/>
    </row>
    <row r="949" spans="1:7" ht="30" thickTop="1" thickBot="1" x14ac:dyDescent="0.35">
      <c r="A949" s="37" t="s">
        <v>3</v>
      </c>
      <c r="B949" s="29" t="s">
        <v>4</v>
      </c>
      <c r="C949" s="29" t="s">
        <v>0</v>
      </c>
      <c r="D949" s="29" t="s">
        <v>5</v>
      </c>
      <c r="E949" s="29" t="s">
        <v>6</v>
      </c>
      <c r="F949" s="29" t="s">
        <v>7</v>
      </c>
      <c r="G949" s="39" t="s">
        <v>8</v>
      </c>
    </row>
    <row r="950" spans="1:7" ht="15" thickTop="1" x14ac:dyDescent="0.3">
      <c r="A950" s="41"/>
      <c r="B950" s="46" t="s">
        <v>9</v>
      </c>
      <c r="C950" s="47"/>
      <c r="D950" s="47"/>
      <c r="E950" s="47"/>
      <c r="F950" s="47"/>
      <c r="G950" s="21"/>
    </row>
    <row r="951" spans="1:7" ht="15" thickBot="1" x14ac:dyDescent="0.35">
      <c r="A951" s="17" t="s">
        <v>10</v>
      </c>
      <c r="B951" s="13" t="s">
        <v>43</v>
      </c>
      <c r="C951" s="13" t="s">
        <v>21</v>
      </c>
      <c r="D951" s="13">
        <v>2.5000000000000001E-2</v>
      </c>
      <c r="E951" s="48">
        <v>30.88</v>
      </c>
      <c r="F951" s="20">
        <f>PRODUCT(D951:E951)</f>
        <v>0.77200000000000002</v>
      </c>
      <c r="G951" s="21"/>
    </row>
    <row r="952" spans="1:7" ht="15.6" thickTop="1" thickBot="1" x14ac:dyDescent="0.35">
      <c r="A952" s="49">
        <v>1</v>
      </c>
      <c r="B952" s="98" t="s">
        <v>13</v>
      </c>
      <c r="C952" s="99"/>
      <c r="D952" s="99"/>
      <c r="E952" s="100"/>
      <c r="F952" s="50">
        <f>SUM(F951)</f>
        <v>0.77200000000000002</v>
      </c>
      <c r="G952" s="51">
        <f>SUM(F952/F976)</f>
        <v>5.9172893633255329E-3</v>
      </c>
    </row>
    <row r="953" spans="1:7" ht="15" thickTop="1" x14ac:dyDescent="0.3">
      <c r="A953" s="41"/>
      <c r="B953" s="52" t="s">
        <v>22</v>
      </c>
      <c r="C953" s="13"/>
      <c r="D953" s="13"/>
      <c r="E953" s="13"/>
      <c r="F953" s="53"/>
      <c r="G953" s="54"/>
    </row>
    <row r="954" spans="1:7" x14ac:dyDescent="0.3">
      <c r="A954" s="17" t="s">
        <v>11</v>
      </c>
      <c r="B954" s="13" t="s">
        <v>60</v>
      </c>
      <c r="C954" s="18" t="s">
        <v>84</v>
      </c>
      <c r="D954" s="19">
        <v>0.1</v>
      </c>
      <c r="E954" s="11">
        <v>1.1399999999999999</v>
      </c>
      <c r="F954" s="20">
        <f t="shared" ref="F954:F955" si="71">D954*E954</f>
        <v>0.11399999999999999</v>
      </c>
      <c r="G954" s="21"/>
    </row>
    <row r="955" spans="1:7" x14ac:dyDescent="0.3">
      <c r="A955" s="17" t="s">
        <v>12</v>
      </c>
      <c r="B955" s="13" t="s">
        <v>97</v>
      </c>
      <c r="C955" s="18" t="s">
        <v>84</v>
      </c>
      <c r="D955" s="19">
        <v>0.1</v>
      </c>
      <c r="E955" s="11">
        <v>27.99</v>
      </c>
      <c r="F955" s="20">
        <f t="shared" si="71"/>
        <v>2.7989999999999999</v>
      </c>
      <c r="G955" s="21"/>
    </row>
    <row r="956" spans="1:7" x14ac:dyDescent="0.3">
      <c r="A956" s="17" t="s">
        <v>53</v>
      </c>
      <c r="B956" s="41" t="s">
        <v>899</v>
      </c>
      <c r="C956" s="18" t="s">
        <v>68</v>
      </c>
      <c r="D956" s="19">
        <v>2</v>
      </c>
      <c r="E956" s="11">
        <v>1.1499999999999999</v>
      </c>
      <c r="F956" s="20">
        <f t="shared" ref="F956:F965" si="72">D956*E956</f>
        <v>2.2999999999999998</v>
      </c>
      <c r="G956" s="21"/>
    </row>
    <row r="957" spans="1:7" x14ac:dyDescent="0.3">
      <c r="A957" s="17" t="s">
        <v>54</v>
      </c>
      <c r="B957" s="13" t="s">
        <v>184</v>
      </c>
      <c r="C957" s="22" t="s">
        <v>85</v>
      </c>
      <c r="D957" s="19">
        <v>0.1</v>
      </c>
      <c r="E957" s="11">
        <v>674.41</v>
      </c>
      <c r="F957" s="20">
        <f t="shared" si="72"/>
        <v>67.441000000000003</v>
      </c>
      <c r="G957" s="21"/>
    </row>
    <row r="958" spans="1:7" x14ac:dyDescent="0.3">
      <c r="A958" s="17" t="s">
        <v>55</v>
      </c>
      <c r="B958" s="13" t="s">
        <v>185</v>
      </c>
      <c r="C958" s="22" t="s">
        <v>85</v>
      </c>
      <c r="D958" s="19">
        <v>0.1</v>
      </c>
      <c r="E958" s="14">
        <v>8.8800000000000008</v>
      </c>
      <c r="F958" s="20">
        <f t="shared" si="72"/>
        <v>0.88800000000000012</v>
      </c>
      <c r="G958" s="21"/>
    </row>
    <row r="959" spans="1:7" ht="43.2" x14ac:dyDescent="0.3">
      <c r="A959" s="17" t="s">
        <v>56</v>
      </c>
      <c r="B959" s="13" t="s">
        <v>186</v>
      </c>
      <c r="C959" s="22" t="s">
        <v>85</v>
      </c>
      <c r="D959" s="19">
        <v>0.1</v>
      </c>
      <c r="E959" s="11">
        <v>99.17</v>
      </c>
      <c r="F959" s="20">
        <f t="shared" si="72"/>
        <v>9.9170000000000016</v>
      </c>
      <c r="G959" s="21"/>
    </row>
    <row r="960" spans="1:7" x14ac:dyDescent="0.3">
      <c r="A960" s="17" t="s">
        <v>57</v>
      </c>
      <c r="B960" s="13" t="s">
        <v>952</v>
      </c>
      <c r="C960" s="22" t="s">
        <v>85</v>
      </c>
      <c r="D960" s="19">
        <v>0.1</v>
      </c>
      <c r="E960" s="11">
        <v>34.5</v>
      </c>
      <c r="F960" s="20">
        <f t="shared" si="72"/>
        <v>3.45</v>
      </c>
      <c r="G960" s="21"/>
    </row>
    <row r="961" spans="1:7" ht="28.8" x14ac:dyDescent="0.3">
      <c r="A961" s="17" t="s">
        <v>58</v>
      </c>
      <c r="B961" s="13" t="s">
        <v>951</v>
      </c>
      <c r="C961" s="22" t="s">
        <v>85</v>
      </c>
      <c r="D961" s="19">
        <v>0.1</v>
      </c>
      <c r="E961" s="11">
        <v>34.770000000000003</v>
      </c>
      <c r="F961" s="20">
        <f t="shared" si="72"/>
        <v>3.4770000000000003</v>
      </c>
      <c r="G961" s="21"/>
    </row>
    <row r="962" spans="1:7" x14ac:dyDescent="0.3">
      <c r="A962" s="17" t="s">
        <v>59</v>
      </c>
      <c r="B962" s="13" t="s">
        <v>923</v>
      </c>
      <c r="C962" s="22" t="s">
        <v>85</v>
      </c>
      <c r="D962" s="19">
        <v>0.2</v>
      </c>
      <c r="E962" s="11">
        <v>11.08</v>
      </c>
      <c r="F962" s="20">
        <f t="shared" si="72"/>
        <v>2.2160000000000002</v>
      </c>
      <c r="G962" s="21"/>
    </row>
    <row r="963" spans="1:7" x14ac:dyDescent="0.3">
      <c r="A963" s="17" t="s">
        <v>133</v>
      </c>
      <c r="B963" s="13" t="s">
        <v>188</v>
      </c>
      <c r="C963" s="22" t="s">
        <v>45</v>
      </c>
      <c r="D963" s="19">
        <v>1</v>
      </c>
      <c r="E963" s="11">
        <v>0.41</v>
      </c>
      <c r="F963" s="20">
        <f t="shared" si="72"/>
        <v>0.41</v>
      </c>
      <c r="G963" s="21"/>
    </row>
    <row r="964" spans="1:7" x14ac:dyDescent="0.3">
      <c r="A964" s="17" t="s">
        <v>134</v>
      </c>
      <c r="B964" s="13" t="s">
        <v>190</v>
      </c>
      <c r="C964" s="22" t="s">
        <v>191</v>
      </c>
      <c r="D964" s="19">
        <v>1</v>
      </c>
      <c r="E964" s="11">
        <v>7.47</v>
      </c>
      <c r="F964" s="20">
        <f t="shared" si="72"/>
        <v>7.47</v>
      </c>
      <c r="G964" s="21"/>
    </row>
    <row r="965" spans="1:7" ht="15" thickBot="1" x14ac:dyDescent="0.35">
      <c r="A965" s="17" t="s">
        <v>135</v>
      </c>
      <c r="B965" s="13" t="s">
        <v>189</v>
      </c>
      <c r="C965" s="18" t="s">
        <v>143</v>
      </c>
      <c r="D965" s="55">
        <v>1</v>
      </c>
      <c r="E965" s="11">
        <v>1.75</v>
      </c>
      <c r="F965" s="20">
        <f t="shared" si="72"/>
        <v>1.75</v>
      </c>
      <c r="G965" s="21"/>
    </row>
    <row r="966" spans="1:7" ht="15.6" thickTop="1" thickBot="1" x14ac:dyDescent="0.35">
      <c r="A966" s="49">
        <v>2</v>
      </c>
      <c r="B966" s="98" t="s">
        <v>23</v>
      </c>
      <c r="C966" s="99"/>
      <c r="D966" s="99"/>
      <c r="E966" s="100"/>
      <c r="F966" s="50">
        <f>SUM(F954:F965)</f>
        <v>102.232</v>
      </c>
      <c r="G966" s="51">
        <f>SUM(F966/F976)</f>
        <v>0.78359627745012417</v>
      </c>
    </row>
    <row r="967" spans="1:7" ht="15" thickTop="1" x14ac:dyDescent="0.3">
      <c r="A967" s="41"/>
      <c r="B967" s="52" t="s">
        <v>47</v>
      </c>
      <c r="C967" s="13"/>
      <c r="D967" s="13"/>
      <c r="E967" s="13"/>
      <c r="F967" s="73"/>
      <c r="G967" s="54"/>
    </row>
    <row r="968" spans="1:7" ht="43.2" x14ac:dyDescent="0.3">
      <c r="A968" s="17" t="s">
        <v>48</v>
      </c>
      <c r="B968" s="13" t="s">
        <v>980</v>
      </c>
      <c r="C968" s="13" t="s">
        <v>21</v>
      </c>
      <c r="D968" s="13">
        <v>2.5000000000000001E-2</v>
      </c>
      <c r="E968" s="35">
        <v>1.82</v>
      </c>
      <c r="F968" s="53">
        <f>D968*E968</f>
        <v>4.5500000000000006E-2</v>
      </c>
      <c r="G968" s="21"/>
    </row>
    <row r="969" spans="1:7" x14ac:dyDescent="0.3">
      <c r="A969" s="17" t="s">
        <v>65</v>
      </c>
      <c r="B969" s="13" t="s">
        <v>183</v>
      </c>
      <c r="C969" s="13" t="s">
        <v>21</v>
      </c>
      <c r="D969" s="13">
        <v>2.5000000000000001E-2</v>
      </c>
      <c r="E969" s="14">
        <v>1.7</v>
      </c>
      <c r="F969" s="53">
        <f>D969*E969</f>
        <v>4.2500000000000003E-2</v>
      </c>
      <c r="G969" s="21"/>
    </row>
    <row r="970" spans="1:7" ht="15" thickBot="1" x14ac:dyDescent="0.35">
      <c r="A970" s="17" t="s">
        <v>66</v>
      </c>
      <c r="B970" s="13" t="s">
        <v>142</v>
      </c>
      <c r="C970" s="13" t="s">
        <v>21</v>
      </c>
      <c r="D970" s="13">
        <v>2.5000000000000001E-2</v>
      </c>
      <c r="E970" s="14">
        <v>1.7</v>
      </c>
      <c r="F970" s="20">
        <f>D970*E970</f>
        <v>4.2500000000000003E-2</v>
      </c>
      <c r="G970" s="21"/>
    </row>
    <row r="971" spans="1:7" ht="15.6" thickTop="1" thickBot="1" x14ac:dyDescent="0.35">
      <c r="A971" s="49">
        <v>3</v>
      </c>
      <c r="B971" s="98" t="s">
        <v>49</v>
      </c>
      <c r="C971" s="99"/>
      <c r="D971" s="99"/>
      <c r="E971" s="100"/>
      <c r="F971" s="50">
        <f>SUM(F968:F970)</f>
        <v>0.1305</v>
      </c>
      <c r="G971" s="51">
        <f>SUM(F971/F976)</f>
        <v>1.0002671786450545E-3</v>
      </c>
    </row>
    <row r="972" spans="1:7" ht="15.6" thickTop="1" thickBot="1" x14ac:dyDescent="0.35">
      <c r="A972" s="57" t="s">
        <v>14</v>
      </c>
      <c r="B972" s="98" t="s">
        <v>24</v>
      </c>
      <c r="C972" s="99"/>
      <c r="D972" s="99"/>
      <c r="E972" s="100"/>
      <c r="F972" s="58">
        <f>SUM(F952,F966,F971)</f>
        <v>103.1345</v>
      </c>
      <c r="G972" s="6"/>
    </row>
    <row r="973" spans="1:7" ht="15.6" thickTop="1" thickBot="1" x14ac:dyDescent="0.35">
      <c r="A973" s="59">
        <v>4</v>
      </c>
      <c r="B973" s="95" t="s">
        <v>15</v>
      </c>
      <c r="C973" s="96"/>
      <c r="D973" s="96"/>
      <c r="E973" s="97"/>
      <c r="F973" s="58">
        <f>SUM(F972)*15%</f>
        <v>15.470174999999999</v>
      </c>
      <c r="G973" s="51">
        <f>SUM(F973/F976)</f>
        <v>0.11857707509881421</v>
      </c>
    </row>
    <row r="974" spans="1:7" ht="15.6" thickTop="1" thickBot="1" x14ac:dyDescent="0.35">
      <c r="A974" s="57" t="s">
        <v>16</v>
      </c>
      <c r="B974" s="98" t="s">
        <v>25</v>
      </c>
      <c r="C974" s="99"/>
      <c r="D974" s="99"/>
      <c r="E974" s="100"/>
      <c r="F974" s="60">
        <f>SUM(F972:F973)</f>
        <v>118.604675</v>
      </c>
    </row>
    <row r="975" spans="1:7" ht="15.6" thickTop="1" thickBot="1" x14ac:dyDescent="0.35">
      <c r="A975" s="59">
        <v>5</v>
      </c>
      <c r="B975" s="95" t="s">
        <v>17</v>
      </c>
      <c r="C975" s="96"/>
      <c r="D975" s="96"/>
      <c r="E975" s="97"/>
      <c r="F975" s="58">
        <f>SUM(F974)*10%</f>
        <v>11.8604675</v>
      </c>
      <c r="G975" s="51">
        <f>SUM(F975/F976)</f>
        <v>9.0909090909090898E-2</v>
      </c>
    </row>
    <row r="976" spans="1:7" ht="15.6" thickTop="1" thickBot="1" x14ac:dyDescent="0.35">
      <c r="A976" s="57" t="s">
        <v>18</v>
      </c>
      <c r="B976" s="98" t="s">
        <v>19</v>
      </c>
      <c r="C976" s="99"/>
      <c r="D976" s="99"/>
      <c r="E976" s="100"/>
      <c r="F976" s="60">
        <f>SUM(F974,F975)</f>
        <v>130.46514250000001</v>
      </c>
      <c r="G976" s="62">
        <f>SUM(G952,G966,G971,G973,G975)</f>
        <v>1</v>
      </c>
    </row>
    <row r="977" spans="1:7" ht="15.6" thickTop="1" thickBot="1" x14ac:dyDescent="0.35"/>
    <row r="978" spans="1:7" ht="44.4" thickTop="1" thickBot="1" x14ac:dyDescent="0.35">
      <c r="A978" s="37" t="s">
        <v>2</v>
      </c>
      <c r="B978" s="29" t="s">
        <v>1</v>
      </c>
      <c r="C978" s="38" t="s">
        <v>0</v>
      </c>
      <c r="D978" s="39" t="s">
        <v>20</v>
      </c>
      <c r="E978" s="40"/>
      <c r="F978" s="41"/>
      <c r="G978" s="41"/>
    </row>
    <row r="979" spans="1:7" ht="73.2" customHeight="1" thickTop="1" x14ac:dyDescent="0.3">
      <c r="A979" s="63" t="s">
        <v>180</v>
      </c>
      <c r="B979" s="16" t="s">
        <v>979</v>
      </c>
      <c r="C979" s="8"/>
      <c r="D979" s="8"/>
      <c r="E979" s="40"/>
      <c r="F979" s="41"/>
      <c r="G979" s="41"/>
    </row>
    <row r="980" spans="1:7" ht="141.6" customHeight="1" thickBot="1" x14ac:dyDescent="0.35">
      <c r="A980" s="66" t="s">
        <v>196</v>
      </c>
      <c r="B980" s="9" t="s">
        <v>197</v>
      </c>
      <c r="C980" s="33" t="s">
        <v>30</v>
      </c>
      <c r="D980" s="33">
        <v>1</v>
      </c>
      <c r="E980" s="41"/>
      <c r="F980" s="41"/>
      <c r="G980" s="41"/>
    </row>
    <row r="981" spans="1:7" ht="30" thickTop="1" thickBot="1" x14ac:dyDescent="0.35">
      <c r="A981" s="37" t="s">
        <v>3</v>
      </c>
      <c r="B981" s="29" t="s">
        <v>4</v>
      </c>
      <c r="C981" s="29" t="s">
        <v>0</v>
      </c>
      <c r="D981" s="29" t="s">
        <v>5</v>
      </c>
      <c r="E981" s="29" t="s">
        <v>6</v>
      </c>
      <c r="F981" s="29" t="s">
        <v>7</v>
      </c>
      <c r="G981" s="39" t="s">
        <v>8</v>
      </c>
    </row>
    <row r="982" spans="1:7" ht="15" thickTop="1" x14ac:dyDescent="0.3">
      <c r="A982" s="41"/>
      <c r="B982" s="46" t="s">
        <v>9</v>
      </c>
      <c r="C982" s="47"/>
      <c r="D982" s="47"/>
      <c r="E982" s="47"/>
      <c r="F982" s="47"/>
      <c r="G982" s="21"/>
    </row>
    <row r="983" spans="1:7" ht="15" thickBot="1" x14ac:dyDescent="0.35">
      <c r="A983" s="17" t="s">
        <v>10</v>
      </c>
      <c r="B983" s="13" t="s">
        <v>43</v>
      </c>
      <c r="C983" s="13" t="s">
        <v>21</v>
      </c>
      <c r="D983" s="13">
        <v>0.127</v>
      </c>
      <c r="E983" s="48">
        <v>30.88</v>
      </c>
      <c r="F983" s="20">
        <f>PRODUCT(D983:E983)</f>
        <v>3.9217599999999999</v>
      </c>
      <c r="G983" s="21"/>
    </row>
    <row r="984" spans="1:7" ht="15.6" thickTop="1" thickBot="1" x14ac:dyDescent="0.35">
      <c r="A984" s="49">
        <v>1</v>
      </c>
      <c r="B984" s="98" t="s">
        <v>13</v>
      </c>
      <c r="C984" s="99"/>
      <c r="D984" s="99"/>
      <c r="E984" s="100"/>
      <c r="F984" s="50">
        <f>SUM(F983)</f>
        <v>3.9217599999999999</v>
      </c>
      <c r="G984" s="51">
        <f>SUM(F984/F1008)</f>
        <v>2.902360336536176E-2</v>
      </c>
    </row>
    <row r="985" spans="1:7" ht="15" thickTop="1" x14ac:dyDescent="0.3">
      <c r="A985" s="41"/>
      <c r="B985" s="52" t="s">
        <v>22</v>
      </c>
      <c r="C985" s="13"/>
      <c r="D985" s="13"/>
      <c r="E985" s="13"/>
      <c r="F985" s="53"/>
      <c r="G985" s="54"/>
    </row>
    <row r="986" spans="1:7" x14ac:dyDescent="0.3">
      <c r="A986" s="17" t="s">
        <v>11</v>
      </c>
      <c r="B986" s="13" t="s">
        <v>60</v>
      </c>
      <c r="C986" s="18" t="s">
        <v>84</v>
      </c>
      <c r="D986" s="19">
        <v>0.1</v>
      </c>
      <c r="E986" s="11">
        <v>1.1399999999999999</v>
      </c>
      <c r="F986" s="20">
        <f t="shared" ref="F986:F987" si="73">D986*E986</f>
        <v>0.11399999999999999</v>
      </c>
      <c r="G986" s="21"/>
    </row>
    <row r="987" spans="1:7" x14ac:dyDescent="0.3">
      <c r="A987" s="17" t="s">
        <v>12</v>
      </c>
      <c r="B987" s="13" t="s">
        <v>97</v>
      </c>
      <c r="C987" s="18" t="s">
        <v>84</v>
      </c>
      <c r="D987" s="19">
        <v>0.1</v>
      </c>
      <c r="E987" s="11">
        <v>27.99</v>
      </c>
      <c r="F987" s="20">
        <f t="shared" si="73"/>
        <v>2.7989999999999999</v>
      </c>
      <c r="G987" s="21"/>
    </row>
    <row r="988" spans="1:7" x14ac:dyDescent="0.3">
      <c r="A988" s="17" t="s">
        <v>53</v>
      </c>
      <c r="B988" s="41" t="s">
        <v>899</v>
      </c>
      <c r="C988" s="18" t="s">
        <v>68</v>
      </c>
      <c r="D988" s="19">
        <v>2</v>
      </c>
      <c r="E988" s="11">
        <v>1.1499999999999999</v>
      </c>
      <c r="F988" s="20">
        <f t="shared" ref="F988:F997" si="74">D988*E988</f>
        <v>2.2999999999999998</v>
      </c>
      <c r="G988" s="21"/>
    </row>
    <row r="989" spans="1:7" x14ac:dyDescent="0.3">
      <c r="A989" s="17" t="s">
        <v>54</v>
      </c>
      <c r="B989" s="13" t="s">
        <v>184</v>
      </c>
      <c r="C989" s="22" t="s">
        <v>85</v>
      </c>
      <c r="D989" s="19">
        <v>0.1</v>
      </c>
      <c r="E989" s="11">
        <v>674.41</v>
      </c>
      <c r="F989" s="20">
        <f t="shared" si="74"/>
        <v>67.441000000000003</v>
      </c>
      <c r="G989" s="21"/>
    </row>
    <row r="990" spans="1:7" x14ac:dyDescent="0.3">
      <c r="A990" s="17" t="s">
        <v>55</v>
      </c>
      <c r="B990" s="13" t="s">
        <v>185</v>
      </c>
      <c r="C990" s="22" t="s">
        <v>85</v>
      </c>
      <c r="D990" s="19">
        <v>0.1</v>
      </c>
      <c r="E990" s="14">
        <v>8.8800000000000008</v>
      </c>
      <c r="F990" s="20">
        <f t="shared" si="74"/>
        <v>0.88800000000000012</v>
      </c>
      <c r="G990" s="21"/>
    </row>
    <row r="991" spans="1:7" ht="43.2" x14ac:dyDescent="0.3">
      <c r="A991" s="17" t="s">
        <v>56</v>
      </c>
      <c r="B991" s="13" t="s">
        <v>186</v>
      </c>
      <c r="C991" s="22" t="s">
        <v>85</v>
      </c>
      <c r="D991" s="19">
        <v>0.1</v>
      </c>
      <c r="E991" s="11">
        <v>99.17</v>
      </c>
      <c r="F991" s="20">
        <f t="shared" si="74"/>
        <v>9.9170000000000016</v>
      </c>
      <c r="G991" s="21"/>
    </row>
    <row r="992" spans="1:7" x14ac:dyDescent="0.3">
      <c r="A992" s="17" t="s">
        <v>57</v>
      </c>
      <c r="B992" s="13" t="s">
        <v>952</v>
      </c>
      <c r="C992" s="22" t="s">
        <v>85</v>
      </c>
      <c r="D992" s="19">
        <v>0.1</v>
      </c>
      <c r="E992" s="11">
        <v>34.5</v>
      </c>
      <c r="F992" s="20">
        <f t="shared" si="74"/>
        <v>3.45</v>
      </c>
      <c r="G992" s="21"/>
    </row>
    <row r="993" spans="1:7" ht="28.8" x14ac:dyDescent="0.3">
      <c r="A993" s="17" t="s">
        <v>58</v>
      </c>
      <c r="B993" s="13" t="s">
        <v>187</v>
      </c>
      <c r="C993" s="22" t="s">
        <v>85</v>
      </c>
      <c r="D993" s="19">
        <v>0.1</v>
      </c>
      <c r="E993" s="11">
        <v>34.770000000000003</v>
      </c>
      <c r="F993" s="20">
        <f t="shared" si="74"/>
        <v>3.4770000000000003</v>
      </c>
      <c r="G993" s="21"/>
    </row>
    <row r="994" spans="1:7" x14ac:dyDescent="0.3">
      <c r="A994" s="17" t="s">
        <v>59</v>
      </c>
      <c r="B994" s="13" t="s">
        <v>923</v>
      </c>
      <c r="C994" s="22" t="s">
        <v>85</v>
      </c>
      <c r="D994" s="19">
        <v>0.2</v>
      </c>
      <c r="E994" s="11">
        <v>11.08</v>
      </c>
      <c r="F994" s="20">
        <f t="shared" si="74"/>
        <v>2.2160000000000002</v>
      </c>
      <c r="G994" s="21"/>
    </row>
    <row r="995" spans="1:7" x14ac:dyDescent="0.3">
      <c r="A995" s="17" t="s">
        <v>133</v>
      </c>
      <c r="B995" s="13" t="s">
        <v>188</v>
      </c>
      <c r="C995" s="22" t="s">
        <v>45</v>
      </c>
      <c r="D995" s="19">
        <v>1</v>
      </c>
      <c r="E995" s="11">
        <v>0.41</v>
      </c>
      <c r="F995" s="20">
        <f t="shared" si="74"/>
        <v>0.41</v>
      </c>
      <c r="G995" s="21"/>
    </row>
    <row r="996" spans="1:7" x14ac:dyDescent="0.3">
      <c r="A996" s="17" t="s">
        <v>134</v>
      </c>
      <c r="B996" s="13" t="s">
        <v>190</v>
      </c>
      <c r="C996" s="22" t="s">
        <v>191</v>
      </c>
      <c r="D996" s="19">
        <v>1</v>
      </c>
      <c r="E996" s="11">
        <v>7.47</v>
      </c>
      <c r="F996" s="20">
        <f t="shared" si="74"/>
        <v>7.47</v>
      </c>
      <c r="G996" s="21"/>
    </row>
    <row r="997" spans="1:7" ht="15" thickBot="1" x14ac:dyDescent="0.35">
      <c r="A997" s="17" t="s">
        <v>135</v>
      </c>
      <c r="B997" s="13" t="s">
        <v>189</v>
      </c>
      <c r="C997" s="18" t="s">
        <v>143</v>
      </c>
      <c r="D997" s="55">
        <v>1</v>
      </c>
      <c r="E997" s="11">
        <v>1.75</v>
      </c>
      <c r="F997" s="20">
        <f t="shared" si="74"/>
        <v>1.75</v>
      </c>
      <c r="G997" s="21"/>
    </row>
    <row r="998" spans="1:7" ht="15.6" thickTop="1" thickBot="1" x14ac:dyDescent="0.35">
      <c r="A998" s="49">
        <v>2</v>
      </c>
      <c r="B998" s="98" t="s">
        <v>23</v>
      </c>
      <c r="C998" s="99"/>
      <c r="D998" s="99"/>
      <c r="E998" s="100"/>
      <c r="F998" s="50">
        <f>SUM(F986:F997)</f>
        <v>102.232</v>
      </c>
      <c r="G998" s="51">
        <f>SUM(F998/F1008)</f>
        <v>0.75658403860707013</v>
      </c>
    </row>
    <row r="999" spans="1:7" ht="15" thickTop="1" x14ac:dyDescent="0.3">
      <c r="A999" s="41"/>
      <c r="B999" s="52" t="s">
        <v>47</v>
      </c>
      <c r="C999" s="13"/>
      <c r="D999" s="13"/>
      <c r="E999" s="13"/>
      <c r="F999" s="73"/>
      <c r="G999" s="54"/>
    </row>
    <row r="1000" spans="1:7" ht="43.2" x14ac:dyDescent="0.3">
      <c r="A1000" s="17" t="s">
        <v>48</v>
      </c>
      <c r="B1000" s="13" t="s">
        <v>980</v>
      </c>
      <c r="C1000" s="13" t="s">
        <v>21</v>
      </c>
      <c r="D1000" s="13">
        <v>0.127</v>
      </c>
      <c r="E1000" s="35">
        <v>1.82</v>
      </c>
      <c r="F1000" s="53">
        <f>D1000*E1000</f>
        <v>0.23114000000000001</v>
      </c>
      <c r="G1000" s="21"/>
    </row>
    <row r="1001" spans="1:7" x14ac:dyDescent="0.3">
      <c r="A1001" s="17" t="s">
        <v>65</v>
      </c>
      <c r="B1001" s="13" t="s">
        <v>183</v>
      </c>
      <c r="C1001" s="13" t="s">
        <v>21</v>
      </c>
      <c r="D1001" s="13">
        <v>0.127</v>
      </c>
      <c r="E1001" s="14">
        <v>1.7</v>
      </c>
      <c r="F1001" s="53">
        <f>D1001*E1001</f>
        <v>0.21590000000000001</v>
      </c>
      <c r="G1001" s="21"/>
    </row>
    <row r="1002" spans="1:7" ht="15" thickBot="1" x14ac:dyDescent="0.35">
      <c r="A1002" s="17" t="s">
        <v>66</v>
      </c>
      <c r="B1002" s="13" t="s">
        <v>142</v>
      </c>
      <c r="C1002" s="13" t="s">
        <v>21</v>
      </c>
      <c r="D1002" s="13">
        <v>0.127</v>
      </c>
      <c r="E1002" s="14">
        <v>1.7</v>
      </c>
      <c r="F1002" s="20">
        <f>D1002*E1002</f>
        <v>0.21590000000000001</v>
      </c>
      <c r="G1002" s="21"/>
    </row>
    <row r="1003" spans="1:7" ht="15.6" thickTop="1" thickBot="1" x14ac:dyDescent="0.35">
      <c r="A1003" s="49">
        <v>3</v>
      </c>
      <c r="B1003" s="98" t="s">
        <v>49</v>
      </c>
      <c r="C1003" s="99"/>
      <c r="D1003" s="99"/>
      <c r="E1003" s="100"/>
      <c r="F1003" s="50">
        <f>SUM(F1000:F1002)</f>
        <v>0.66293999999999997</v>
      </c>
      <c r="G1003" s="51">
        <f>SUM(F1003/F1008)</f>
        <v>4.9061920196628367E-3</v>
      </c>
    </row>
    <row r="1004" spans="1:7" ht="15.6" thickTop="1" thickBot="1" x14ac:dyDescent="0.35">
      <c r="A1004" s="57" t="s">
        <v>14</v>
      </c>
      <c r="B1004" s="98" t="s">
        <v>24</v>
      </c>
      <c r="C1004" s="99"/>
      <c r="D1004" s="99"/>
      <c r="E1004" s="100"/>
      <c r="F1004" s="58">
        <f>SUM(F984,F998,F1003)</f>
        <v>106.81670000000001</v>
      </c>
      <c r="G1004" s="6"/>
    </row>
    <row r="1005" spans="1:7" ht="15.6" thickTop="1" thickBot="1" x14ac:dyDescent="0.35">
      <c r="A1005" s="59">
        <v>4</v>
      </c>
      <c r="B1005" s="95" t="s">
        <v>15</v>
      </c>
      <c r="C1005" s="96"/>
      <c r="D1005" s="96"/>
      <c r="E1005" s="97"/>
      <c r="F1005" s="58">
        <f>SUM(F1004)*15%</f>
        <v>16.022505000000002</v>
      </c>
      <c r="G1005" s="51">
        <f>SUM(F1005/F1008)</f>
        <v>0.11857707509881424</v>
      </c>
    </row>
    <row r="1006" spans="1:7" ht="15.6" thickTop="1" thickBot="1" x14ac:dyDescent="0.35">
      <c r="A1006" s="57" t="s">
        <v>16</v>
      </c>
      <c r="B1006" s="98" t="s">
        <v>25</v>
      </c>
      <c r="C1006" s="99"/>
      <c r="D1006" s="99"/>
      <c r="E1006" s="100"/>
      <c r="F1006" s="60">
        <f>SUM(F1004:F1005)</f>
        <v>122.83920500000002</v>
      </c>
    </row>
    <row r="1007" spans="1:7" ht="15.6" thickTop="1" thickBot="1" x14ac:dyDescent="0.35">
      <c r="A1007" s="59">
        <v>5</v>
      </c>
      <c r="B1007" s="95" t="s">
        <v>17</v>
      </c>
      <c r="C1007" s="96"/>
      <c r="D1007" s="96"/>
      <c r="E1007" s="97"/>
      <c r="F1007" s="58">
        <f>SUM(F1006)*10%</f>
        <v>12.283920500000002</v>
      </c>
      <c r="G1007" s="51">
        <f>SUM(F1007/F1008)</f>
        <v>9.0909090909090912E-2</v>
      </c>
    </row>
    <row r="1008" spans="1:7" ht="15.6" thickTop="1" thickBot="1" x14ac:dyDescent="0.35">
      <c r="A1008" s="57" t="s">
        <v>18</v>
      </c>
      <c r="B1008" s="98" t="s">
        <v>19</v>
      </c>
      <c r="C1008" s="99"/>
      <c r="D1008" s="99"/>
      <c r="E1008" s="100"/>
      <c r="F1008" s="60">
        <f>SUM(F1006,F1007)</f>
        <v>135.12312550000001</v>
      </c>
      <c r="G1008" s="62">
        <f>SUM(G984,G998,G1003,G1005,G1007)</f>
        <v>0.99999999999999989</v>
      </c>
    </row>
    <row r="1009" spans="1:7" ht="15.6" thickTop="1" thickBot="1" x14ac:dyDescent="0.35"/>
    <row r="1010" spans="1:7" ht="44.4" thickTop="1" thickBot="1" x14ac:dyDescent="0.35">
      <c r="A1010" s="37" t="s">
        <v>2</v>
      </c>
      <c r="B1010" s="29" t="s">
        <v>1</v>
      </c>
      <c r="C1010" s="38" t="s">
        <v>0</v>
      </c>
      <c r="D1010" s="39" t="s">
        <v>20</v>
      </c>
      <c r="E1010" s="40"/>
      <c r="F1010" s="41"/>
      <c r="G1010" s="41"/>
    </row>
    <row r="1011" spans="1:7" ht="103.8" customHeight="1" thickTop="1" x14ac:dyDescent="0.3">
      <c r="A1011" s="63" t="s">
        <v>198</v>
      </c>
      <c r="B1011" s="16" t="s">
        <v>982</v>
      </c>
      <c r="C1011" s="8"/>
      <c r="D1011" s="8"/>
      <c r="E1011" s="40"/>
      <c r="F1011" s="41"/>
      <c r="G1011" s="41"/>
    </row>
    <row r="1012" spans="1:7" ht="99" customHeight="1" thickBot="1" x14ac:dyDescent="0.35">
      <c r="A1012" s="66" t="s">
        <v>199</v>
      </c>
      <c r="B1012" s="9" t="s">
        <v>200</v>
      </c>
      <c r="C1012" s="33" t="s">
        <v>201</v>
      </c>
      <c r="D1012" s="33">
        <v>1</v>
      </c>
      <c r="E1012" s="41"/>
      <c r="F1012" s="41"/>
      <c r="G1012" s="41"/>
    </row>
    <row r="1013" spans="1:7" ht="30" thickTop="1" thickBot="1" x14ac:dyDescent="0.35">
      <c r="A1013" s="37" t="s">
        <v>3</v>
      </c>
      <c r="B1013" s="29" t="s">
        <v>4</v>
      </c>
      <c r="C1013" s="29" t="s">
        <v>0</v>
      </c>
      <c r="D1013" s="29" t="s">
        <v>5</v>
      </c>
      <c r="E1013" s="29" t="s">
        <v>6</v>
      </c>
      <c r="F1013" s="29" t="s">
        <v>7</v>
      </c>
      <c r="G1013" s="39" t="s">
        <v>8</v>
      </c>
    </row>
    <row r="1014" spans="1:7" ht="15" thickTop="1" x14ac:dyDescent="0.3">
      <c r="A1014" s="41"/>
      <c r="B1014" s="46" t="s">
        <v>9</v>
      </c>
      <c r="C1014" s="47"/>
      <c r="D1014" s="47"/>
      <c r="E1014" s="47"/>
      <c r="F1014" s="47"/>
      <c r="G1014" s="21"/>
    </row>
    <row r="1015" spans="1:7" ht="15" thickBot="1" x14ac:dyDescent="0.35">
      <c r="A1015" s="17" t="s">
        <v>10</v>
      </c>
      <c r="B1015" s="13" t="s">
        <v>43</v>
      </c>
      <c r="C1015" s="13" t="s">
        <v>21</v>
      </c>
      <c r="D1015" s="13">
        <v>8.4000000000000005E-2</v>
      </c>
      <c r="E1015" s="48">
        <v>30.88</v>
      </c>
      <c r="F1015" s="20">
        <f>PRODUCT(D1015:E1015)</f>
        <v>2.5939200000000002</v>
      </c>
      <c r="G1015" s="21"/>
    </row>
    <row r="1016" spans="1:7" ht="15.6" thickTop="1" thickBot="1" x14ac:dyDescent="0.35">
      <c r="A1016" s="49">
        <v>1</v>
      </c>
      <c r="B1016" s="98" t="s">
        <v>13</v>
      </c>
      <c r="C1016" s="99"/>
      <c r="D1016" s="99"/>
      <c r="E1016" s="100"/>
      <c r="F1016" s="50">
        <f>SUM(F1015)</f>
        <v>2.5939200000000002</v>
      </c>
      <c r="G1016" s="51">
        <f>SUM(F1016/F1044)</f>
        <v>3.8163930075473883E-2</v>
      </c>
    </row>
    <row r="1017" spans="1:7" ht="15" thickTop="1" x14ac:dyDescent="0.3">
      <c r="A1017" s="41"/>
      <c r="B1017" s="52" t="s">
        <v>22</v>
      </c>
      <c r="C1017" s="13"/>
      <c r="D1017" s="13"/>
      <c r="E1017" s="13"/>
      <c r="F1017" s="53"/>
      <c r="G1017" s="54"/>
    </row>
    <row r="1018" spans="1:7" x14ac:dyDescent="0.3">
      <c r="A1018" s="17" t="s">
        <v>11</v>
      </c>
      <c r="B1018" s="13" t="s">
        <v>60</v>
      </c>
      <c r="C1018" s="18" t="s">
        <v>84</v>
      </c>
      <c r="D1018" s="83">
        <v>0.1</v>
      </c>
      <c r="E1018" s="11">
        <v>1.1399999999999999</v>
      </c>
      <c r="F1018" s="20">
        <f t="shared" ref="F1018:F1019" si="75">D1018*E1018</f>
        <v>0.11399999999999999</v>
      </c>
      <c r="G1018" s="21"/>
    </row>
    <row r="1019" spans="1:7" x14ac:dyDescent="0.3">
      <c r="A1019" s="17" t="s">
        <v>12</v>
      </c>
      <c r="B1019" s="13" t="s">
        <v>203</v>
      </c>
      <c r="C1019" s="18" t="s">
        <v>84</v>
      </c>
      <c r="D1019" s="83">
        <v>0.1</v>
      </c>
      <c r="E1019" s="11">
        <v>0</v>
      </c>
      <c r="F1019" s="20">
        <f t="shared" si="75"/>
        <v>0</v>
      </c>
      <c r="G1019" s="21"/>
    </row>
    <row r="1020" spans="1:7" x14ac:dyDescent="0.3">
      <c r="A1020" s="17" t="s">
        <v>53</v>
      </c>
      <c r="B1020" s="13" t="s">
        <v>171</v>
      </c>
      <c r="C1020" s="18" t="s">
        <v>84</v>
      </c>
      <c r="D1020" s="83">
        <v>0.1</v>
      </c>
      <c r="E1020" s="11">
        <v>27.99</v>
      </c>
      <c r="F1020" s="20">
        <f t="shared" ref="F1020:F1031" si="76">D1020*E1020</f>
        <v>2.7989999999999999</v>
      </c>
      <c r="G1020" s="21"/>
    </row>
    <row r="1021" spans="1:7" x14ac:dyDescent="0.3">
      <c r="A1021" s="17" t="s">
        <v>54</v>
      </c>
      <c r="B1021" s="13" t="s">
        <v>204</v>
      </c>
      <c r="C1021" s="18" t="s">
        <v>84</v>
      </c>
      <c r="D1021" s="83">
        <v>0.1</v>
      </c>
      <c r="E1021" s="11">
        <v>8.2799999999999994</v>
      </c>
      <c r="F1021" s="20">
        <f t="shared" si="76"/>
        <v>0.82799999999999996</v>
      </c>
      <c r="G1021" s="21"/>
    </row>
    <row r="1022" spans="1:7" x14ac:dyDescent="0.3">
      <c r="A1022" s="17" t="s">
        <v>55</v>
      </c>
      <c r="B1022" s="13" t="s">
        <v>950</v>
      </c>
      <c r="C1022" s="18" t="s">
        <v>945</v>
      </c>
      <c r="D1022" s="83">
        <v>1</v>
      </c>
      <c r="E1022" s="11">
        <v>8.36</v>
      </c>
      <c r="F1022" s="20">
        <f t="shared" si="76"/>
        <v>8.36</v>
      </c>
      <c r="G1022" s="21"/>
    </row>
    <row r="1023" spans="1:7" x14ac:dyDescent="0.3">
      <c r="A1023" s="17" t="s">
        <v>56</v>
      </c>
      <c r="B1023" s="41" t="s">
        <v>901</v>
      </c>
      <c r="C1023" s="22" t="s">
        <v>68</v>
      </c>
      <c r="D1023" s="83">
        <v>2</v>
      </c>
      <c r="E1023" s="11">
        <v>1.1499999999999999</v>
      </c>
      <c r="F1023" s="20">
        <f t="shared" si="76"/>
        <v>2.2999999999999998</v>
      </c>
      <c r="G1023" s="21"/>
    </row>
    <row r="1024" spans="1:7" x14ac:dyDescent="0.3">
      <c r="A1024" s="17" t="s">
        <v>57</v>
      </c>
      <c r="B1024" s="13" t="s">
        <v>873</v>
      </c>
      <c r="C1024" s="24" t="s">
        <v>68</v>
      </c>
      <c r="D1024" s="19">
        <v>1</v>
      </c>
      <c r="E1024" s="11">
        <v>2.68</v>
      </c>
      <c r="F1024" s="20">
        <f t="shared" si="76"/>
        <v>2.68</v>
      </c>
      <c r="G1024" s="21"/>
    </row>
    <row r="1025" spans="1:7" x14ac:dyDescent="0.3">
      <c r="A1025" s="17" t="s">
        <v>58</v>
      </c>
      <c r="B1025" s="13" t="s">
        <v>874</v>
      </c>
      <c r="C1025" s="22" t="s">
        <v>85</v>
      </c>
      <c r="D1025" s="83">
        <v>0.1</v>
      </c>
      <c r="E1025" s="11">
        <v>8.75</v>
      </c>
      <c r="F1025" s="20">
        <f t="shared" si="76"/>
        <v>0.875</v>
      </c>
      <c r="G1025" s="21"/>
    </row>
    <row r="1026" spans="1:7" x14ac:dyDescent="0.3">
      <c r="A1026" s="17" t="s">
        <v>59</v>
      </c>
      <c r="B1026" s="13" t="s">
        <v>875</v>
      </c>
      <c r="C1026" s="22" t="s">
        <v>68</v>
      </c>
      <c r="D1026" s="83">
        <v>10</v>
      </c>
      <c r="E1026" s="23">
        <v>0.33</v>
      </c>
      <c r="F1026" s="20">
        <f t="shared" si="76"/>
        <v>3.3000000000000003</v>
      </c>
      <c r="G1026" s="21"/>
    </row>
    <row r="1027" spans="1:7" ht="28.8" x14ac:dyDescent="0.3">
      <c r="A1027" s="17" t="s">
        <v>133</v>
      </c>
      <c r="B1027" s="13" t="s">
        <v>948</v>
      </c>
      <c r="C1027" s="22" t="s">
        <v>45</v>
      </c>
      <c r="D1027" s="83">
        <v>1</v>
      </c>
      <c r="E1027" s="11">
        <v>6.15</v>
      </c>
      <c r="F1027" s="20">
        <f t="shared" si="76"/>
        <v>6.15</v>
      </c>
      <c r="G1027" s="21"/>
    </row>
    <row r="1028" spans="1:7" x14ac:dyDescent="0.3">
      <c r="A1028" s="17" t="s">
        <v>134</v>
      </c>
      <c r="B1028" s="13" t="s">
        <v>172</v>
      </c>
      <c r="C1028" s="22" t="s">
        <v>45</v>
      </c>
      <c r="D1028" s="83">
        <v>1</v>
      </c>
      <c r="E1028" s="11">
        <v>9.93</v>
      </c>
      <c r="F1028" s="20">
        <f t="shared" si="76"/>
        <v>9.93</v>
      </c>
      <c r="G1028" s="21"/>
    </row>
    <row r="1029" spans="1:7" x14ac:dyDescent="0.3">
      <c r="A1029" s="17" t="s">
        <v>135</v>
      </c>
      <c r="B1029" s="13" t="s">
        <v>877</v>
      </c>
      <c r="C1029" s="22" t="s">
        <v>45</v>
      </c>
      <c r="D1029" s="83">
        <v>1</v>
      </c>
      <c r="E1029" s="11">
        <v>8.8699999999999992</v>
      </c>
      <c r="F1029" s="20">
        <f t="shared" si="76"/>
        <v>8.8699999999999992</v>
      </c>
      <c r="G1029" s="21"/>
    </row>
    <row r="1030" spans="1:7" x14ac:dyDescent="0.3">
      <c r="A1030" s="17" t="s">
        <v>166</v>
      </c>
      <c r="B1030" s="13" t="s">
        <v>878</v>
      </c>
      <c r="C1030" s="22" t="s">
        <v>928</v>
      </c>
      <c r="D1030" s="83">
        <v>1</v>
      </c>
      <c r="E1030" s="14">
        <v>2.39</v>
      </c>
      <c r="F1030" s="20">
        <f t="shared" si="76"/>
        <v>2.39</v>
      </c>
      <c r="G1030" s="21"/>
    </row>
    <row r="1031" spans="1:7" ht="15" thickBot="1" x14ac:dyDescent="0.35">
      <c r="A1031" s="17" t="s">
        <v>167</v>
      </c>
      <c r="B1031" s="13" t="s">
        <v>879</v>
      </c>
      <c r="C1031" s="18" t="s">
        <v>143</v>
      </c>
      <c r="D1031" s="84">
        <v>1</v>
      </c>
      <c r="E1031" s="11">
        <v>1.75</v>
      </c>
      <c r="F1031" s="20">
        <f t="shared" si="76"/>
        <v>1.75</v>
      </c>
      <c r="G1031" s="21"/>
    </row>
    <row r="1032" spans="1:7" ht="15.6" thickTop="1" thickBot="1" x14ac:dyDescent="0.35">
      <c r="A1032" s="49">
        <v>2</v>
      </c>
      <c r="B1032" s="98" t="s">
        <v>23</v>
      </c>
      <c r="C1032" s="99"/>
      <c r="D1032" s="99"/>
      <c r="E1032" s="100"/>
      <c r="F1032" s="50">
        <f>SUM(F1018:F1031)</f>
        <v>50.345999999999997</v>
      </c>
      <c r="G1032" s="51">
        <f>SUM(F1032/F1044)</f>
        <v>0.74073264540919059</v>
      </c>
    </row>
    <row r="1033" spans="1:7" ht="15" thickTop="1" x14ac:dyDescent="0.3">
      <c r="A1033" s="41"/>
      <c r="B1033" s="52" t="s">
        <v>47</v>
      </c>
      <c r="C1033" s="13"/>
      <c r="D1033" s="13"/>
      <c r="E1033" s="13"/>
      <c r="F1033" s="73"/>
      <c r="G1033" s="54"/>
    </row>
    <row r="1034" spans="1:7" ht="28.8" x14ac:dyDescent="0.3">
      <c r="A1034" s="17" t="s">
        <v>48</v>
      </c>
      <c r="B1034" s="13" t="s">
        <v>865</v>
      </c>
      <c r="C1034" s="13" t="s">
        <v>21</v>
      </c>
      <c r="D1034" s="13">
        <v>8.4000000000000005E-2</v>
      </c>
      <c r="E1034" s="11">
        <v>1.71</v>
      </c>
      <c r="F1034" s="53">
        <f>D1034*E1034</f>
        <v>0.14364000000000002</v>
      </c>
      <c r="G1034" s="21"/>
    </row>
    <row r="1035" spans="1:7" x14ac:dyDescent="0.3">
      <c r="A1035" s="17" t="s">
        <v>65</v>
      </c>
      <c r="B1035" s="13" t="s">
        <v>866</v>
      </c>
      <c r="C1035" s="13" t="s">
        <v>21</v>
      </c>
      <c r="D1035" s="13">
        <v>8.4000000000000005E-2</v>
      </c>
      <c r="E1035" s="11">
        <v>1.7</v>
      </c>
      <c r="F1035" s="20">
        <f t="shared" ref="F1035" si="77">D1035*E1035</f>
        <v>0.14280000000000001</v>
      </c>
      <c r="G1035" s="21"/>
    </row>
    <row r="1036" spans="1:7" ht="28.8" x14ac:dyDescent="0.3">
      <c r="A1036" s="17" t="s">
        <v>66</v>
      </c>
      <c r="B1036" s="13" t="s">
        <v>888</v>
      </c>
      <c r="C1036" s="13" t="s">
        <v>21</v>
      </c>
      <c r="D1036" s="13">
        <v>8.4000000000000005E-2</v>
      </c>
      <c r="E1036" s="11">
        <v>2.5499999999999998</v>
      </c>
      <c r="F1036" s="53">
        <f>D1036*E1036</f>
        <v>0.2142</v>
      </c>
      <c r="G1036" s="21"/>
    </row>
    <row r="1037" spans="1:7" x14ac:dyDescent="0.3">
      <c r="A1037" s="17" t="s">
        <v>67</v>
      </c>
      <c r="B1037" s="13" t="s">
        <v>889</v>
      </c>
      <c r="C1037" s="13" t="s">
        <v>21</v>
      </c>
      <c r="D1037" s="13">
        <v>8.4000000000000005E-2</v>
      </c>
      <c r="E1037" s="11">
        <v>1.7</v>
      </c>
      <c r="F1037" s="53">
        <f>D1037*E1037</f>
        <v>0.14280000000000001</v>
      </c>
      <c r="G1037" s="21"/>
    </row>
    <row r="1038" spans="1:7" ht="15" thickBot="1" x14ac:dyDescent="0.35">
      <c r="A1038" s="17" t="s">
        <v>103</v>
      </c>
      <c r="B1038" s="13" t="s">
        <v>880</v>
      </c>
      <c r="C1038" s="13" t="s">
        <v>21</v>
      </c>
      <c r="D1038" s="13">
        <v>8.4000000000000005E-2</v>
      </c>
      <c r="E1038" s="14">
        <v>1.74</v>
      </c>
      <c r="F1038" s="20">
        <f>D1038*E1038</f>
        <v>0.14616000000000001</v>
      </c>
      <c r="G1038" s="21"/>
    </row>
    <row r="1039" spans="1:7" ht="15.6" thickTop="1" thickBot="1" x14ac:dyDescent="0.35">
      <c r="A1039" s="49">
        <v>3</v>
      </c>
      <c r="B1039" s="98" t="s">
        <v>49</v>
      </c>
      <c r="C1039" s="99"/>
      <c r="D1039" s="99"/>
      <c r="E1039" s="100"/>
      <c r="F1039" s="50">
        <f>SUM(F1034:F1038)</f>
        <v>0.78960000000000008</v>
      </c>
      <c r="G1039" s="51">
        <f>SUM(F1039/F1044)</f>
        <v>1.1617258507430521E-2</v>
      </c>
    </row>
    <row r="1040" spans="1:7" ht="15.6" thickTop="1" thickBot="1" x14ac:dyDescent="0.35">
      <c r="A1040" s="57" t="s">
        <v>14</v>
      </c>
      <c r="B1040" s="98" t="s">
        <v>24</v>
      </c>
      <c r="C1040" s="99"/>
      <c r="D1040" s="99"/>
      <c r="E1040" s="100"/>
      <c r="F1040" s="58">
        <f>SUM(F1016,F1032,F1039)</f>
        <v>53.729519999999994</v>
      </c>
      <c r="G1040" s="6"/>
    </row>
    <row r="1041" spans="1:7" ht="15.6" thickTop="1" thickBot="1" x14ac:dyDescent="0.35">
      <c r="A1041" s="59">
        <v>4</v>
      </c>
      <c r="B1041" s="95" t="s">
        <v>15</v>
      </c>
      <c r="C1041" s="96"/>
      <c r="D1041" s="96"/>
      <c r="E1041" s="97"/>
      <c r="F1041" s="58">
        <f>SUM(F1040)*15%</f>
        <v>8.0594279999999987</v>
      </c>
      <c r="G1041" s="51">
        <f>SUM(F1041/F1044)</f>
        <v>0.11857707509881424</v>
      </c>
    </row>
    <row r="1042" spans="1:7" ht="15.6" thickTop="1" thickBot="1" x14ac:dyDescent="0.35">
      <c r="A1042" s="57" t="s">
        <v>16</v>
      </c>
      <c r="B1042" s="98" t="s">
        <v>25</v>
      </c>
      <c r="C1042" s="99"/>
      <c r="D1042" s="99"/>
      <c r="E1042" s="100"/>
      <c r="F1042" s="60">
        <f>SUM(F1040:F1041)</f>
        <v>61.788947999999991</v>
      </c>
    </row>
    <row r="1043" spans="1:7" ht="15.6" thickTop="1" thickBot="1" x14ac:dyDescent="0.35">
      <c r="A1043" s="59">
        <v>5</v>
      </c>
      <c r="B1043" s="95" t="s">
        <v>17</v>
      </c>
      <c r="C1043" s="96"/>
      <c r="D1043" s="96"/>
      <c r="E1043" s="97"/>
      <c r="F1043" s="58">
        <f>SUM(F1042)*10%</f>
        <v>6.1788947999999992</v>
      </c>
      <c r="G1043" s="51">
        <f>SUM(F1043/F1044)</f>
        <v>9.0909090909090912E-2</v>
      </c>
    </row>
    <row r="1044" spans="1:7" ht="15.6" thickTop="1" thickBot="1" x14ac:dyDescent="0.35">
      <c r="A1044" s="57" t="s">
        <v>18</v>
      </c>
      <c r="B1044" s="98" t="s">
        <v>19</v>
      </c>
      <c r="C1044" s="99"/>
      <c r="D1044" s="99"/>
      <c r="E1044" s="100"/>
      <c r="F1044" s="60">
        <f>SUM(F1042,F1043)</f>
        <v>67.967842799999985</v>
      </c>
      <c r="G1044" s="62">
        <f>SUM(G1016,G1032,G1039,G1041,G1043)</f>
        <v>1.0000000000000002</v>
      </c>
    </row>
    <row r="1045" spans="1:7" ht="15.6" thickTop="1" thickBot="1" x14ac:dyDescent="0.35"/>
    <row r="1046" spans="1:7" ht="41.4" customHeight="1" thickTop="1" thickBot="1" x14ac:dyDescent="0.35">
      <c r="A1046" s="37" t="s">
        <v>2</v>
      </c>
      <c r="B1046" s="29" t="s">
        <v>1</v>
      </c>
      <c r="C1046" s="38" t="s">
        <v>0</v>
      </c>
      <c r="D1046" s="39" t="s">
        <v>20</v>
      </c>
      <c r="E1046" s="40"/>
      <c r="F1046" s="41"/>
      <c r="G1046" s="41"/>
    </row>
    <row r="1047" spans="1:7" ht="96" customHeight="1" thickTop="1" x14ac:dyDescent="0.3">
      <c r="A1047" s="63" t="s">
        <v>198</v>
      </c>
      <c r="B1047" s="16" t="s">
        <v>982</v>
      </c>
      <c r="C1047" s="8"/>
      <c r="D1047" s="8"/>
      <c r="E1047" s="40"/>
      <c r="F1047" s="41"/>
      <c r="G1047" s="41"/>
    </row>
    <row r="1048" spans="1:7" ht="154.80000000000001" customHeight="1" thickBot="1" x14ac:dyDescent="0.35">
      <c r="A1048" s="66" t="s">
        <v>206</v>
      </c>
      <c r="B1048" s="9" t="s">
        <v>207</v>
      </c>
      <c r="C1048" s="33" t="s">
        <v>201</v>
      </c>
      <c r="D1048" s="33">
        <v>1</v>
      </c>
      <c r="E1048" s="41"/>
      <c r="F1048" s="41"/>
      <c r="G1048" s="41"/>
    </row>
    <row r="1049" spans="1:7" ht="28.2" customHeight="1" thickTop="1" thickBot="1" x14ac:dyDescent="0.35">
      <c r="A1049" s="37" t="s">
        <v>3</v>
      </c>
      <c r="B1049" s="29" t="s">
        <v>4</v>
      </c>
      <c r="C1049" s="29" t="s">
        <v>0</v>
      </c>
      <c r="D1049" s="29" t="s">
        <v>5</v>
      </c>
      <c r="E1049" s="29" t="s">
        <v>6</v>
      </c>
      <c r="F1049" s="29" t="s">
        <v>7</v>
      </c>
      <c r="G1049" s="39" t="s">
        <v>8</v>
      </c>
    </row>
    <row r="1050" spans="1:7" ht="15" thickTop="1" x14ac:dyDescent="0.3">
      <c r="A1050" s="41"/>
      <c r="B1050" s="46" t="s">
        <v>9</v>
      </c>
      <c r="C1050" s="47"/>
      <c r="D1050" s="47"/>
      <c r="E1050" s="47"/>
      <c r="F1050" s="47"/>
      <c r="G1050" s="21"/>
    </row>
    <row r="1051" spans="1:7" ht="15" thickBot="1" x14ac:dyDescent="0.35">
      <c r="A1051" s="17" t="s">
        <v>10</v>
      </c>
      <c r="B1051" s="13" t="s">
        <v>43</v>
      </c>
      <c r="C1051" s="13" t="s">
        <v>21</v>
      </c>
      <c r="D1051" s="13">
        <v>0.21</v>
      </c>
      <c r="E1051" s="48">
        <v>30.88</v>
      </c>
      <c r="F1051" s="20">
        <f>PRODUCT(D1051:E1051)</f>
        <v>6.4847999999999999</v>
      </c>
      <c r="G1051" s="21"/>
    </row>
    <row r="1052" spans="1:7" ht="15.6" thickTop="1" thickBot="1" x14ac:dyDescent="0.35">
      <c r="A1052" s="49">
        <v>1</v>
      </c>
      <c r="B1052" s="98" t="s">
        <v>13</v>
      </c>
      <c r="C1052" s="99"/>
      <c r="D1052" s="99"/>
      <c r="E1052" s="100"/>
      <c r="F1052" s="50">
        <f>SUM(F1051)</f>
        <v>6.4847999999999999</v>
      </c>
      <c r="G1052" s="51">
        <f>SUM(F1052/F1080)</f>
        <v>8.6280255267575379E-2</v>
      </c>
    </row>
    <row r="1053" spans="1:7" ht="15" thickTop="1" x14ac:dyDescent="0.3">
      <c r="A1053" s="41"/>
      <c r="B1053" s="52" t="s">
        <v>22</v>
      </c>
      <c r="C1053" s="13"/>
      <c r="D1053" s="13"/>
      <c r="E1053" s="13"/>
      <c r="F1053" s="53"/>
      <c r="G1053" s="54"/>
    </row>
    <row r="1054" spans="1:7" x14ac:dyDescent="0.3">
      <c r="A1054" s="17" t="s">
        <v>11</v>
      </c>
      <c r="B1054" s="13" t="s">
        <v>60</v>
      </c>
      <c r="C1054" s="18" t="s">
        <v>84</v>
      </c>
      <c r="D1054" s="83">
        <v>0.1</v>
      </c>
      <c r="E1054" s="11">
        <v>1.1399999999999999</v>
      </c>
      <c r="F1054" s="20">
        <f t="shared" ref="F1054:F1055" si="78">D1054*E1054</f>
        <v>0.11399999999999999</v>
      </c>
      <c r="G1054" s="21"/>
    </row>
    <row r="1055" spans="1:7" x14ac:dyDescent="0.3">
      <c r="A1055" s="17" t="s">
        <v>12</v>
      </c>
      <c r="B1055" s="13" t="s">
        <v>203</v>
      </c>
      <c r="C1055" s="18" t="s">
        <v>84</v>
      </c>
      <c r="D1055" s="83">
        <v>0.1</v>
      </c>
      <c r="E1055" s="11">
        <v>0</v>
      </c>
      <c r="F1055" s="20">
        <f t="shared" si="78"/>
        <v>0</v>
      </c>
      <c r="G1055" s="21"/>
    </row>
    <row r="1056" spans="1:7" x14ac:dyDescent="0.3">
      <c r="A1056" s="17" t="s">
        <v>53</v>
      </c>
      <c r="B1056" s="13" t="s">
        <v>171</v>
      </c>
      <c r="C1056" s="18" t="s">
        <v>84</v>
      </c>
      <c r="D1056" s="83">
        <v>0.1</v>
      </c>
      <c r="E1056" s="11">
        <v>27.99</v>
      </c>
      <c r="F1056" s="20">
        <f t="shared" ref="F1056:F1067" si="79">D1056*E1056</f>
        <v>2.7989999999999999</v>
      </c>
      <c r="G1056" s="21"/>
    </row>
    <row r="1057" spans="1:7" x14ac:dyDescent="0.3">
      <c r="A1057" s="17" t="s">
        <v>54</v>
      </c>
      <c r="B1057" s="13" t="s">
        <v>204</v>
      </c>
      <c r="C1057" s="18" t="s">
        <v>84</v>
      </c>
      <c r="D1057" s="83">
        <v>0.1</v>
      </c>
      <c r="E1057" s="11">
        <v>8.2799999999999994</v>
      </c>
      <c r="F1057" s="20">
        <f t="shared" si="79"/>
        <v>0.82799999999999996</v>
      </c>
      <c r="G1057" s="21"/>
    </row>
    <row r="1058" spans="1:7" x14ac:dyDescent="0.3">
      <c r="A1058" s="17" t="s">
        <v>55</v>
      </c>
      <c r="B1058" s="13" t="s">
        <v>949</v>
      </c>
      <c r="C1058" s="18" t="s">
        <v>945</v>
      </c>
      <c r="D1058" s="83">
        <v>1</v>
      </c>
      <c r="E1058" s="11">
        <v>8.36</v>
      </c>
      <c r="F1058" s="20">
        <f t="shared" si="79"/>
        <v>8.36</v>
      </c>
      <c r="G1058" s="21"/>
    </row>
    <row r="1059" spans="1:7" x14ac:dyDescent="0.3">
      <c r="A1059" s="17" t="s">
        <v>56</v>
      </c>
      <c r="B1059" s="41" t="s">
        <v>901</v>
      </c>
      <c r="C1059" s="22" t="s">
        <v>68</v>
      </c>
      <c r="D1059" s="83">
        <v>2</v>
      </c>
      <c r="E1059" s="11">
        <v>1.1499999999999999</v>
      </c>
      <c r="F1059" s="20">
        <f t="shared" si="79"/>
        <v>2.2999999999999998</v>
      </c>
      <c r="G1059" s="21"/>
    </row>
    <row r="1060" spans="1:7" x14ac:dyDescent="0.3">
      <c r="A1060" s="17" t="s">
        <v>57</v>
      </c>
      <c r="B1060" s="13" t="s">
        <v>873</v>
      </c>
      <c r="C1060" s="24" t="s">
        <v>68</v>
      </c>
      <c r="D1060" s="19">
        <v>1</v>
      </c>
      <c r="E1060" s="11">
        <v>2.68</v>
      </c>
      <c r="F1060" s="20">
        <f t="shared" si="79"/>
        <v>2.68</v>
      </c>
      <c r="G1060" s="21"/>
    </row>
    <row r="1061" spans="1:7" x14ac:dyDescent="0.3">
      <c r="A1061" s="17" t="s">
        <v>58</v>
      </c>
      <c r="B1061" s="13" t="s">
        <v>874</v>
      </c>
      <c r="C1061" s="22" t="s">
        <v>85</v>
      </c>
      <c r="D1061" s="83">
        <v>0.1</v>
      </c>
      <c r="E1061" s="11">
        <v>8.75</v>
      </c>
      <c r="F1061" s="20">
        <f t="shared" si="79"/>
        <v>0.875</v>
      </c>
      <c r="G1061" s="21"/>
    </row>
    <row r="1062" spans="1:7" x14ac:dyDescent="0.3">
      <c r="A1062" s="17" t="s">
        <v>59</v>
      </c>
      <c r="B1062" s="13" t="s">
        <v>875</v>
      </c>
      <c r="C1062" s="22" t="s">
        <v>68</v>
      </c>
      <c r="D1062" s="83">
        <v>10</v>
      </c>
      <c r="E1062" s="23">
        <v>0.33</v>
      </c>
      <c r="F1062" s="20">
        <f t="shared" si="79"/>
        <v>3.3000000000000003</v>
      </c>
      <c r="G1062" s="21"/>
    </row>
    <row r="1063" spans="1:7" ht="28.8" x14ac:dyDescent="0.3">
      <c r="A1063" s="17" t="s">
        <v>133</v>
      </c>
      <c r="B1063" s="13" t="s">
        <v>948</v>
      </c>
      <c r="C1063" s="22" t="s">
        <v>45</v>
      </c>
      <c r="D1063" s="83">
        <v>1</v>
      </c>
      <c r="E1063" s="11">
        <v>6.76</v>
      </c>
      <c r="F1063" s="20">
        <f t="shared" si="79"/>
        <v>6.76</v>
      </c>
      <c r="G1063" s="21"/>
    </row>
    <row r="1064" spans="1:7" x14ac:dyDescent="0.3">
      <c r="A1064" s="17" t="s">
        <v>134</v>
      </c>
      <c r="B1064" s="13" t="s">
        <v>172</v>
      </c>
      <c r="C1064" s="22" t="s">
        <v>45</v>
      </c>
      <c r="D1064" s="83">
        <v>1</v>
      </c>
      <c r="E1064" s="11">
        <v>9.93</v>
      </c>
      <c r="F1064" s="20">
        <f t="shared" si="79"/>
        <v>9.93</v>
      </c>
      <c r="G1064" s="21"/>
    </row>
    <row r="1065" spans="1:7" x14ac:dyDescent="0.3">
      <c r="A1065" s="17" t="s">
        <v>135</v>
      </c>
      <c r="B1065" s="13" t="s">
        <v>877</v>
      </c>
      <c r="C1065" s="22" t="s">
        <v>45</v>
      </c>
      <c r="D1065" s="83">
        <v>1</v>
      </c>
      <c r="E1065" s="11">
        <v>8.8699999999999992</v>
      </c>
      <c r="F1065" s="20">
        <f t="shared" si="79"/>
        <v>8.8699999999999992</v>
      </c>
      <c r="G1065" s="21"/>
    </row>
    <row r="1066" spans="1:7" x14ac:dyDescent="0.3">
      <c r="A1066" s="17" t="s">
        <v>166</v>
      </c>
      <c r="B1066" s="13" t="s">
        <v>878</v>
      </c>
      <c r="C1066" s="22" t="s">
        <v>928</v>
      </c>
      <c r="D1066" s="83">
        <v>1</v>
      </c>
      <c r="E1066" s="14">
        <v>2.39</v>
      </c>
      <c r="F1066" s="20">
        <f t="shared" si="79"/>
        <v>2.39</v>
      </c>
      <c r="G1066" s="21"/>
    </row>
    <row r="1067" spans="1:7" ht="15" thickBot="1" x14ac:dyDescent="0.35">
      <c r="A1067" s="17" t="s">
        <v>167</v>
      </c>
      <c r="B1067" s="13" t="s">
        <v>879</v>
      </c>
      <c r="C1067" s="18" t="s">
        <v>143</v>
      </c>
      <c r="D1067" s="84">
        <v>1</v>
      </c>
      <c r="E1067" s="11">
        <v>1.75</v>
      </c>
      <c r="F1067" s="20">
        <f t="shared" si="79"/>
        <v>1.75</v>
      </c>
      <c r="G1067" s="21"/>
    </row>
    <row r="1068" spans="1:7" ht="15.6" thickTop="1" thickBot="1" x14ac:dyDescent="0.35">
      <c r="A1068" s="49">
        <v>2</v>
      </c>
      <c r="B1068" s="98" t="s">
        <v>23</v>
      </c>
      <c r="C1068" s="99"/>
      <c r="D1068" s="99"/>
      <c r="E1068" s="100"/>
      <c r="F1068" s="50">
        <f>SUM(F1054:F1067)</f>
        <v>50.955999999999996</v>
      </c>
      <c r="G1068" s="51">
        <f>SUM(F1068/F1080)</f>
        <v>0.67796951138270578</v>
      </c>
    </row>
    <row r="1069" spans="1:7" ht="15" thickTop="1" x14ac:dyDescent="0.3">
      <c r="A1069" s="41"/>
      <c r="B1069" s="52" t="s">
        <v>47</v>
      </c>
      <c r="C1069" s="13"/>
      <c r="D1069" s="13"/>
      <c r="E1069" s="13"/>
      <c r="F1069" s="73"/>
      <c r="G1069" s="54"/>
    </row>
    <row r="1070" spans="1:7" ht="28.8" x14ac:dyDescent="0.3">
      <c r="A1070" s="17" t="s">
        <v>48</v>
      </c>
      <c r="B1070" s="13" t="s">
        <v>865</v>
      </c>
      <c r="C1070" s="13" t="s">
        <v>21</v>
      </c>
      <c r="D1070" s="13">
        <v>0.21</v>
      </c>
      <c r="E1070" s="11">
        <v>1.71</v>
      </c>
      <c r="F1070" s="53">
        <f>D1070*E1070</f>
        <v>0.35909999999999997</v>
      </c>
      <c r="G1070" s="21"/>
    </row>
    <row r="1071" spans="1:7" x14ac:dyDescent="0.3">
      <c r="A1071" s="17" t="s">
        <v>65</v>
      </c>
      <c r="B1071" s="13" t="s">
        <v>866</v>
      </c>
      <c r="C1071" s="13" t="s">
        <v>21</v>
      </c>
      <c r="D1071" s="13">
        <v>0.21</v>
      </c>
      <c r="E1071" s="11">
        <v>1.7</v>
      </c>
      <c r="F1071" s="20">
        <f t="shared" ref="F1071" si="80">D1071*E1071</f>
        <v>0.35699999999999998</v>
      </c>
      <c r="G1071" s="21"/>
    </row>
    <row r="1072" spans="1:7" ht="28.8" x14ac:dyDescent="0.3">
      <c r="A1072" s="17" t="s">
        <v>66</v>
      </c>
      <c r="B1072" s="13" t="s">
        <v>888</v>
      </c>
      <c r="C1072" s="13" t="s">
        <v>21</v>
      </c>
      <c r="D1072" s="13">
        <v>0.21</v>
      </c>
      <c r="E1072" s="11">
        <v>2.5499999999999998</v>
      </c>
      <c r="F1072" s="53">
        <f>D1072*E1072</f>
        <v>0.53549999999999998</v>
      </c>
      <c r="G1072" s="21"/>
    </row>
    <row r="1073" spans="1:7" x14ac:dyDescent="0.3">
      <c r="A1073" s="17" t="s">
        <v>67</v>
      </c>
      <c r="B1073" s="13" t="s">
        <v>889</v>
      </c>
      <c r="C1073" s="13" t="s">
        <v>21</v>
      </c>
      <c r="D1073" s="13">
        <v>0.21</v>
      </c>
      <c r="E1073" s="11">
        <v>1.7</v>
      </c>
      <c r="F1073" s="53">
        <f>D1073*E1073</f>
        <v>0.35699999999999998</v>
      </c>
      <c r="G1073" s="21"/>
    </row>
    <row r="1074" spans="1:7" ht="15" thickBot="1" x14ac:dyDescent="0.35">
      <c r="A1074" s="17" t="s">
        <v>103</v>
      </c>
      <c r="B1074" s="13" t="s">
        <v>880</v>
      </c>
      <c r="C1074" s="13" t="s">
        <v>21</v>
      </c>
      <c r="D1074" s="13">
        <v>0.21</v>
      </c>
      <c r="E1074" s="14">
        <v>1.74</v>
      </c>
      <c r="F1074" s="20">
        <f>D1074*E1074</f>
        <v>0.3654</v>
      </c>
      <c r="G1074" s="21"/>
    </row>
    <row r="1075" spans="1:7" ht="15.6" thickTop="1" thickBot="1" x14ac:dyDescent="0.35">
      <c r="A1075" s="49">
        <v>3</v>
      </c>
      <c r="B1075" s="98" t="s">
        <v>49</v>
      </c>
      <c r="C1075" s="99"/>
      <c r="D1075" s="99"/>
      <c r="E1075" s="100"/>
      <c r="F1075" s="50">
        <f>SUM(F1070:F1074)</f>
        <v>1.9739999999999998</v>
      </c>
      <c r="G1075" s="51">
        <f>SUM(F1075/F1080)</f>
        <v>2.6264067341813746E-2</v>
      </c>
    </row>
    <row r="1076" spans="1:7" ht="15.6" thickTop="1" thickBot="1" x14ac:dyDescent="0.35">
      <c r="A1076" s="57" t="s">
        <v>14</v>
      </c>
      <c r="B1076" s="98" t="s">
        <v>24</v>
      </c>
      <c r="C1076" s="99"/>
      <c r="D1076" s="99"/>
      <c r="E1076" s="100"/>
      <c r="F1076" s="58">
        <f>SUM(F1052,F1068,F1075)</f>
        <v>59.414799999999993</v>
      </c>
      <c r="G1076" s="6"/>
    </row>
    <row r="1077" spans="1:7" ht="15.6" thickTop="1" thickBot="1" x14ac:dyDescent="0.35">
      <c r="A1077" s="59">
        <v>4</v>
      </c>
      <c r="B1077" s="95" t="s">
        <v>15</v>
      </c>
      <c r="C1077" s="96"/>
      <c r="D1077" s="96"/>
      <c r="E1077" s="97"/>
      <c r="F1077" s="58">
        <f>SUM(F1076)*15%</f>
        <v>8.9122199999999978</v>
      </c>
      <c r="G1077" s="51">
        <f>SUM(F1077/F1080)</f>
        <v>0.11857707509881422</v>
      </c>
    </row>
    <row r="1078" spans="1:7" ht="15.6" thickTop="1" thickBot="1" x14ac:dyDescent="0.35">
      <c r="A1078" s="57" t="s">
        <v>16</v>
      </c>
      <c r="B1078" s="98" t="s">
        <v>25</v>
      </c>
      <c r="C1078" s="99"/>
      <c r="D1078" s="99"/>
      <c r="E1078" s="100"/>
      <c r="F1078" s="60">
        <f>SUM(F1076:F1077)</f>
        <v>68.32701999999999</v>
      </c>
    </row>
    <row r="1079" spans="1:7" ht="15.6" thickTop="1" thickBot="1" x14ac:dyDescent="0.35">
      <c r="A1079" s="59">
        <v>5</v>
      </c>
      <c r="B1079" s="95" t="s">
        <v>17</v>
      </c>
      <c r="C1079" s="96"/>
      <c r="D1079" s="96"/>
      <c r="E1079" s="97"/>
      <c r="F1079" s="58">
        <f>SUM(F1078)*10%</f>
        <v>6.8327019999999994</v>
      </c>
      <c r="G1079" s="51">
        <f>SUM(F1079/F1080)</f>
        <v>9.0909090909090912E-2</v>
      </c>
    </row>
    <row r="1080" spans="1:7" ht="15.6" thickTop="1" thickBot="1" x14ac:dyDescent="0.35">
      <c r="A1080" s="57" t="s">
        <v>18</v>
      </c>
      <c r="B1080" s="98" t="s">
        <v>19</v>
      </c>
      <c r="C1080" s="99"/>
      <c r="D1080" s="99"/>
      <c r="E1080" s="100"/>
      <c r="F1080" s="60">
        <f>SUM(F1078,F1079)</f>
        <v>75.159721999999988</v>
      </c>
      <c r="G1080" s="62">
        <f>SUM(G1052,G1068,G1075,G1077,G1079)</f>
        <v>1</v>
      </c>
    </row>
    <row r="1081" spans="1:7" ht="15.6" thickTop="1" thickBot="1" x14ac:dyDescent="0.35"/>
    <row r="1082" spans="1:7" ht="44.4" thickTop="1" thickBot="1" x14ac:dyDescent="0.35">
      <c r="A1082" s="37" t="s">
        <v>2</v>
      </c>
      <c r="B1082" s="29" t="s">
        <v>1</v>
      </c>
      <c r="C1082" s="38" t="s">
        <v>0</v>
      </c>
      <c r="D1082" s="39" t="s">
        <v>20</v>
      </c>
      <c r="E1082" s="40"/>
      <c r="F1082" s="41"/>
      <c r="G1082" s="41"/>
    </row>
    <row r="1083" spans="1:7" ht="96" customHeight="1" thickTop="1" x14ac:dyDescent="0.3">
      <c r="A1083" s="63" t="s">
        <v>198</v>
      </c>
      <c r="B1083" s="16" t="s">
        <v>982</v>
      </c>
      <c r="C1083" s="8"/>
      <c r="D1083" s="8"/>
      <c r="E1083" s="40"/>
      <c r="F1083" s="41"/>
      <c r="G1083" s="41"/>
    </row>
    <row r="1084" spans="1:7" ht="138" customHeight="1" thickBot="1" x14ac:dyDescent="0.35">
      <c r="A1084" s="66" t="s">
        <v>208</v>
      </c>
      <c r="B1084" s="9" t="s">
        <v>209</v>
      </c>
      <c r="C1084" s="33" t="s">
        <v>201</v>
      </c>
      <c r="D1084" s="33">
        <v>1</v>
      </c>
      <c r="E1084" s="41"/>
      <c r="F1084" s="41"/>
      <c r="G1084" s="41"/>
    </row>
    <row r="1085" spans="1:7" ht="30" thickTop="1" thickBot="1" x14ac:dyDescent="0.35">
      <c r="A1085" s="37" t="s">
        <v>3</v>
      </c>
      <c r="B1085" s="29" t="s">
        <v>4</v>
      </c>
      <c r="C1085" s="29" t="s">
        <v>0</v>
      </c>
      <c r="D1085" s="29" t="s">
        <v>5</v>
      </c>
      <c r="E1085" s="29" t="s">
        <v>6</v>
      </c>
      <c r="F1085" s="29" t="s">
        <v>7</v>
      </c>
      <c r="G1085" s="39" t="s">
        <v>8</v>
      </c>
    </row>
    <row r="1086" spans="1:7" ht="15" thickTop="1" x14ac:dyDescent="0.3">
      <c r="A1086" s="41"/>
      <c r="B1086" s="46" t="s">
        <v>9</v>
      </c>
      <c r="C1086" s="47"/>
      <c r="D1086" s="47"/>
      <c r="E1086" s="47"/>
      <c r="F1086" s="47"/>
      <c r="G1086" s="21"/>
    </row>
    <row r="1087" spans="1:7" ht="15" thickBot="1" x14ac:dyDescent="0.35">
      <c r="A1087" s="17" t="s">
        <v>10</v>
      </c>
      <c r="B1087" s="13" t="s">
        <v>43</v>
      </c>
      <c r="C1087" s="13" t="s">
        <v>21</v>
      </c>
      <c r="D1087" s="13">
        <v>8.4000000000000005E-2</v>
      </c>
      <c r="E1087" s="48">
        <v>30.88</v>
      </c>
      <c r="F1087" s="20">
        <f>PRODUCT(D1087:E1087)</f>
        <v>2.5939200000000002</v>
      </c>
      <c r="G1087" s="21"/>
    </row>
    <row r="1088" spans="1:7" ht="15.6" thickTop="1" thickBot="1" x14ac:dyDescent="0.35">
      <c r="A1088" s="49">
        <v>1</v>
      </c>
      <c r="B1088" s="98" t="s">
        <v>13</v>
      </c>
      <c r="C1088" s="99"/>
      <c r="D1088" s="99"/>
      <c r="E1088" s="100"/>
      <c r="F1088" s="50">
        <f>SUM(F1087)</f>
        <v>2.5939200000000002</v>
      </c>
      <c r="G1088" s="51">
        <f>SUM(F1088/F1116)</f>
        <v>3.7735512648414543E-2</v>
      </c>
    </row>
    <row r="1089" spans="1:7" ht="15" thickTop="1" x14ac:dyDescent="0.3">
      <c r="A1089" s="41"/>
      <c r="B1089" s="52" t="s">
        <v>22</v>
      </c>
      <c r="C1089" s="13"/>
      <c r="D1089" s="13"/>
      <c r="E1089" s="13"/>
      <c r="F1089" s="53"/>
      <c r="G1089" s="54"/>
    </row>
    <row r="1090" spans="1:7" x14ac:dyDescent="0.3">
      <c r="A1090" s="17" t="s">
        <v>11</v>
      </c>
      <c r="B1090" s="13" t="s">
        <v>60</v>
      </c>
      <c r="C1090" s="18" t="s">
        <v>84</v>
      </c>
      <c r="D1090" s="83">
        <v>0.1</v>
      </c>
      <c r="E1090" s="11">
        <v>1.1399999999999999</v>
      </c>
      <c r="F1090" s="20">
        <f t="shared" ref="F1090:F1091" si="81">D1090*E1090</f>
        <v>0.11399999999999999</v>
      </c>
      <c r="G1090" s="21"/>
    </row>
    <row r="1091" spans="1:7" x14ac:dyDescent="0.3">
      <c r="A1091" s="17" t="s">
        <v>12</v>
      </c>
      <c r="B1091" s="13" t="s">
        <v>203</v>
      </c>
      <c r="C1091" s="18" t="s">
        <v>84</v>
      </c>
      <c r="D1091" s="83">
        <v>0.1</v>
      </c>
      <c r="E1091" s="11">
        <v>0</v>
      </c>
      <c r="F1091" s="20">
        <f t="shared" si="81"/>
        <v>0</v>
      </c>
      <c r="G1091" s="21"/>
    </row>
    <row r="1092" spans="1:7" x14ac:dyDescent="0.3">
      <c r="A1092" s="17" t="s">
        <v>53</v>
      </c>
      <c r="B1092" s="13" t="s">
        <v>171</v>
      </c>
      <c r="C1092" s="18" t="s">
        <v>84</v>
      </c>
      <c r="D1092" s="83">
        <v>0.1</v>
      </c>
      <c r="E1092" s="11">
        <v>27.99</v>
      </c>
      <c r="F1092" s="20">
        <f t="shared" ref="F1092:F1103" si="82">D1092*E1092</f>
        <v>2.7989999999999999</v>
      </c>
      <c r="G1092" s="21"/>
    </row>
    <row r="1093" spans="1:7" x14ac:dyDescent="0.3">
      <c r="A1093" s="17" t="s">
        <v>54</v>
      </c>
      <c r="B1093" s="13" t="s">
        <v>204</v>
      </c>
      <c r="C1093" s="18" t="s">
        <v>84</v>
      </c>
      <c r="D1093" s="83">
        <v>0.1</v>
      </c>
      <c r="E1093" s="11">
        <v>8.2799999999999994</v>
      </c>
      <c r="F1093" s="20">
        <f t="shared" si="82"/>
        <v>0.82799999999999996</v>
      </c>
      <c r="G1093" s="21"/>
    </row>
    <row r="1094" spans="1:7" x14ac:dyDescent="0.3">
      <c r="A1094" s="17" t="s">
        <v>55</v>
      </c>
      <c r="B1094" s="13" t="s">
        <v>949</v>
      </c>
      <c r="C1094" s="18" t="s">
        <v>945</v>
      </c>
      <c r="D1094" s="83">
        <v>1</v>
      </c>
      <c r="E1094" s="11">
        <v>8.36</v>
      </c>
      <c r="F1094" s="20">
        <f t="shared" si="82"/>
        <v>8.36</v>
      </c>
      <c r="G1094" s="21"/>
    </row>
    <row r="1095" spans="1:7" x14ac:dyDescent="0.3">
      <c r="A1095" s="17" t="s">
        <v>56</v>
      </c>
      <c r="B1095" s="41" t="s">
        <v>901</v>
      </c>
      <c r="C1095" s="22" t="s">
        <v>68</v>
      </c>
      <c r="D1095" s="83">
        <v>2</v>
      </c>
      <c r="E1095" s="11">
        <v>1.1499999999999999</v>
      </c>
      <c r="F1095" s="20">
        <f t="shared" si="82"/>
        <v>2.2999999999999998</v>
      </c>
      <c r="G1095" s="21"/>
    </row>
    <row r="1096" spans="1:7" x14ac:dyDescent="0.3">
      <c r="A1096" s="17" t="s">
        <v>57</v>
      </c>
      <c r="B1096" s="13" t="s">
        <v>873</v>
      </c>
      <c r="C1096" s="24" t="s">
        <v>68</v>
      </c>
      <c r="D1096" s="19">
        <v>1</v>
      </c>
      <c r="E1096" s="11">
        <v>2.68</v>
      </c>
      <c r="F1096" s="20">
        <f t="shared" si="82"/>
        <v>2.68</v>
      </c>
      <c r="G1096" s="21"/>
    </row>
    <row r="1097" spans="1:7" x14ac:dyDescent="0.3">
      <c r="A1097" s="17" t="s">
        <v>58</v>
      </c>
      <c r="B1097" s="13" t="s">
        <v>874</v>
      </c>
      <c r="C1097" s="22" t="s">
        <v>85</v>
      </c>
      <c r="D1097" s="83">
        <v>0.1</v>
      </c>
      <c r="E1097" s="11">
        <v>8.75</v>
      </c>
      <c r="F1097" s="20">
        <f t="shared" si="82"/>
        <v>0.875</v>
      </c>
      <c r="G1097" s="21"/>
    </row>
    <row r="1098" spans="1:7" x14ac:dyDescent="0.3">
      <c r="A1098" s="17" t="s">
        <v>59</v>
      </c>
      <c r="B1098" s="13" t="s">
        <v>875</v>
      </c>
      <c r="C1098" s="22" t="s">
        <v>68</v>
      </c>
      <c r="D1098" s="83">
        <v>10</v>
      </c>
      <c r="E1098" s="23">
        <v>0.33</v>
      </c>
      <c r="F1098" s="20">
        <f t="shared" si="82"/>
        <v>3.3000000000000003</v>
      </c>
      <c r="G1098" s="21"/>
    </row>
    <row r="1099" spans="1:7" ht="28.8" x14ac:dyDescent="0.3">
      <c r="A1099" s="17" t="s">
        <v>133</v>
      </c>
      <c r="B1099" s="13" t="s">
        <v>948</v>
      </c>
      <c r="C1099" s="22" t="s">
        <v>45</v>
      </c>
      <c r="D1099" s="83">
        <v>1</v>
      </c>
      <c r="E1099" s="11">
        <v>6.76</v>
      </c>
      <c r="F1099" s="20">
        <f t="shared" si="82"/>
        <v>6.76</v>
      </c>
      <c r="G1099" s="21"/>
    </row>
    <row r="1100" spans="1:7" x14ac:dyDescent="0.3">
      <c r="A1100" s="17" t="s">
        <v>134</v>
      </c>
      <c r="B1100" s="13" t="s">
        <v>172</v>
      </c>
      <c r="C1100" s="22" t="s">
        <v>45</v>
      </c>
      <c r="D1100" s="83">
        <v>1</v>
      </c>
      <c r="E1100" s="11">
        <v>9.93</v>
      </c>
      <c r="F1100" s="20">
        <f t="shared" si="82"/>
        <v>9.93</v>
      </c>
      <c r="G1100" s="21"/>
    </row>
    <row r="1101" spans="1:7" x14ac:dyDescent="0.3">
      <c r="A1101" s="17" t="s">
        <v>135</v>
      </c>
      <c r="B1101" s="13" t="s">
        <v>877</v>
      </c>
      <c r="C1101" s="22" t="s">
        <v>45</v>
      </c>
      <c r="D1101" s="83">
        <v>1</v>
      </c>
      <c r="E1101" s="11">
        <v>8.8699999999999992</v>
      </c>
      <c r="F1101" s="20">
        <f t="shared" si="82"/>
        <v>8.8699999999999992</v>
      </c>
      <c r="G1101" s="21"/>
    </row>
    <row r="1102" spans="1:7" x14ac:dyDescent="0.3">
      <c r="A1102" s="17" t="s">
        <v>166</v>
      </c>
      <c r="B1102" s="13" t="s">
        <v>878</v>
      </c>
      <c r="C1102" s="22" t="s">
        <v>928</v>
      </c>
      <c r="D1102" s="83">
        <v>1</v>
      </c>
      <c r="E1102" s="14">
        <v>2.39</v>
      </c>
      <c r="F1102" s="20">
        <f t="shared" si="82"/>
        <v>2.39</v>
      </c>
      <c r="G1102" s="21"/>
    </row>
    <row r="1103" spans="1:7" ht="15" thickBot="1" x14ac:dyDescent="0.35">
      <c r="A1103" s="17" t="s">
        <v>167</v>
      </c>
      <c r="B1103" s="13" t="s">
        <v>879</v>
      </c>
      <c r="C1103" s="18" t="s">
        <v>143</v>
      </c>
      <c r="D1103" s="84">
        <v>1</v>
      </c>
      <c r="E1103" s="11">
        <v>1.75</v>
      </c>
      <c r="F1103" s="20">
        <f t="shared" si="82"/>
        <v>1.75</v>
      </c>
      <c r="G1103" s="21"/>
    </row>
    <row r="1104" spans="1:7" ht="15.6" thickTop="1" thickBot="1" x14ac:dyDescent="0.35">
      <c r="A1104" s="49">
        <v>2</v>
      </c>
      <c r="B1104" s="98" t="s">
        <v>23</v>
      </c>
      <c r="C1104" s="99"/>
      <c r="D1104" s="99"/>
      <c r="E1104" s="100"/>
      <c r="F1104" s="50">
        <f>SUM(F1090:F1103)</f>
        <v>50.955999999999996</v>
      </c>
      <c r="G1104" s="51">
        <f>SUM(F1104/F1116)</f>
        <v>0.74129147487687019</v>
      </c>
    </row>
    <row r="1105" spans="1:7" ht="15" thickTop="1" x14ac:dyDescent="0.3">
      <c r="A1105" s="41"/>
      <c r="B1105" s="52" t="s">
        <v>47</v>
      </c>
      <c r="C1105" s="13"/>
      <c r="D1105" s="13"/>
      <c r="E1105" s="13"/>
      <c r="F1105" s="73"/>
      <c r="G1105" s="54"/>
    </row>
    <row r="1106" spans="1:7" ht="28.8" x14ac:dyDescent="0.3">
      <c r="A1106" s="17" t="s">
        <v>48</v>
      </c>
      <c r="B1106" s="13" t="s">
        <v>865</v>
      </c>
      <c r="C1106" s="13" t="s">
        <v>21</v>
      </c>
      <c r="D1106" s="13">
        <v>8.4000000000000005E-2</v>
      </c>
      <c r="E1106" s="11">
        <v>1.71</v>
      </c>
      <c r="F1106" s="53">
        <f>D1106*E1106</f>
        <v>0.14364000000000002</v>
      </c>
      <c r="G1106" s="21"/>
    </row>
    <row r="1107" spans="1:7" x14ac:dyDescent="0.3">
      <c r="A1107" s="17" t="s">
        <v>65</v>
      </c>
      <c r="B1107" s="13" t="s">
        <v>866</v>
      </c>
      <c r="C1107" s="13" t="s">
        <v>21</v>
      </c>
      <c r="D1107" s="13">
        <v>8.4000000000000005E-2</v>
      </c>
      <c r="E1107" s="11">
        <v>1.7</v>
      </c>
      <c r="F1107" s="20">
        <f t="shared" ref="F1107" si="83">D1107*E1107</f>
        <v>0.14280000000000001</v>
      </c>
      <c r="G1107" s="21"/>
    </row>
    <row r="1108" spans="1:7" ht="28.8" x14ac:dyDescent="0.3">
      <c r="A1108" s="17" t="s">
        <v>66</v>
      </c>
      <c r="B1108" s="13" t="s">
        <v>888</v>
      </c>
      <c r="C1108" s="13" t="s">
        <v>21</v>
      </c>
      <c r="D1108" s="13">
        <v>8.4000000000000005E-2</v>
      </c>
      <c r="E1108" s="11">
        <v>2.5499999999999998</v>
      </c>
      <c r="F1108" s="53">
        <f>D1108*E1108</f>
        <v>0.2142</v>
      </c>
      <c r="G1108" s="21"/>
    </row>
    <row r="1109" spans="1:7" x14ac:dyDescent="0.3">
      <c r="A1109" s="17" t="s">
        <v>67</v>
      </c>
      <c r="B1109" s="13" t="s">
        <v>889</v>
      </c>
      <c r="C1109" s="13" t="s">
        <v>21</v>
      </c>
      <c r="D1109" s="13">
        <v>8.4000000000000005E-2</v>
      </c>
      <c r="E1109" s="11">
        <v>1.7</v>
      </c>
      <c r="F1109" s="53">
        <f>D1109*E1109</f>
        <v>0.14280000000000001</v>
      </c>
      <c r="G1109" s="21"/>
    </row>
    <row r="1110" spans="1:7" ht="15" thickBot="1" x14ac:dyDescent="0.35">
      <c r="A1110" s="17" t="s">
        <v>103</v>
      </c>
      <c r="B1110" s="13" t="s">
        <v>880</v>
      </c>
      <c r="C1110" s="13" t="s">
        <v>21</v>
      </c>
      <c r="D1110" s="13">
        <v>8.4000000000000005E-2</v>
      </c>
      <c r="E1110" s="14">
        <v>1.74</v>
      </c>
      <c r="F1110" s="20">
        <f>D1110*E1110</f>
        <v>0.14616000000000001</v>
      </c>
      <c r="G1110" s="21"/>
    </row>
    <row r="1111" spans="1:7" ht="15.6" thickTop="1" thickBot="1" x14ac:dyDescent="0.35">
      <c r="A1111" s="49">
        <v>3</v>
      </c>
      <c r="B1111" s="98" t="s">
        <v>49</v>
      </c>
      <c r="C1111" s="99"/>
      <c r="D1111" s="99"/>
      <c r="E1111" s="100"/>
      <c r="F1111" s="50">
        <f>SUM(F1106:F1110)</f>
        <v>0.78960000000000008</v>
      </c>
      <c r="G1111" s="51">
        <f>SUM(F1111/F1116)</f>
        <v>1.1486846466810127E-2</v>
      </c>
    </row>
    <row r="1112" spans="1:7" ht="15.6" thickTop="1" thickBot="1" x14ac:dyDescent="0.35">
      <c r="A1112" s="57" t="s">
        <v>14</v>
      </c>
      <c r="B1112" s="98" t="s">
        <v>24</v>
      </c>
      <c r="C1112" s="99"/>
      <c r="D1112" s="99"/>
      <c r="E1112" s="100"/>
      <c r="F1112" s="58">
        <f>SUM(F1088,F1104,F1111)</f>
        <v>54.339519999999993</v>
      </c>
      <c r="G1112" s="6"/>
    </row>
    <row r="1113" spans="1:7" ht="15.6" thickTop="1" thickBot="1" x14ac:dyDescent="0.35">
      <c r="A1113" s="59">
        <v>4</v>
      </c>
      <c r="B1113" s="95" t="s">
        <v>15</v>
      </c>
      <c r="C1113" s="96"/>
      <c r="D1113" s="96"/>
      <c r="E1113" s="97"/>
      <c r="F1113" s="58">
        <f>SUM(F1112)*15%</f>
        <v>8.1509279999999986</v>
      </c>
      <c r="G1113" s="51">
        <f>SUM(F1113/F1116)</f>
        <v>0.11857707509881422</v>
      </c>
    </row>
    <row r="1114" spans="1:7" ht="15.6" thickTop="1" thickBot="1" x14ac:dyDescent="0.35">
      <c r="A1114" s="57" t="s">
        <v>16</v>
      </c>
      <c r="B1114" s="98" t="s">
        <v>25</v>
      </c>
      <c r="C1114" s="99"/>
      <c r="D1114" s="99"/>
      <c r="E1114" s="100"/>
      <c r="F1114" s="60">
        <f>SUM(F1112:F1113)</f>
        <v>62.490447999999994</v>
      </c>
    </row>
    <row r="1115" spans="1:7" ht="15.6" thickTop="1" thickBot="1" x14ac:dyDescent="0.35">
      <c r="A1115" s="59">
        <v>5</v>
      </c>
      <c r="B1115" s="95" t="s">
        <v>17</v>
      </c>
      <c r="C1115" s="96"/>
      <c r="D1115" s="96"/>
      <c r="E1115" s="97"/>
      <c r="F1115" s="58">
        <f>SUM(F1114)*10%</f>
        <v>6.2490448000000001</v>
      </c>
      <c r="G1115" s="51">
        <f>SUM(F1115/F1116)</f>
        <v>9.0909090909090912E-2</v>
      </c>
    </row>
    <row r="1116" spans="1:7" ht="15.6" thickTop="1" thickBot="1" x14ac:dyDescent="0.35">
      <c r="A1116" s="57" t="s">
        <v>18</v>
      </c>
      <c r="B1116" s="98" t="s">
        <v>19</v>
      </c>
      <c r="C1116" s="99"/>
      <c r="D1116" s="99"/>
      <c r="E1116" s="100"/>
      <c r="F1116" s="60">
        <f>SUM(F1114,F1115)</f>
        <v>68.739492799999994</v>
      </c>
      <c r="G1116" s="62">
        <f>SUM(G1088,G1104,G1111,G1113,G1115)</f>
        <v>1</v>
      </c>
    </row>
    <row r="1117" spans="1:7" ht="15.6" thickTop="1" thickBot="1" x14ac:dyDescent="0.35"/>
    <row r="1118" spans="1:7" ht="44.4" thickTop="1" thickBot="1" x14ac:dyDescent="0.35">
      <c r="A1118" s="37" t="s">
        <v>2</v>
      </c>
      <c r="B1118" s="29" t="s">
        <v>1</v>
      </c>
      <c r="C1118" s="38" t="s">
        <v>0</v>
      </c>
      <c r="D1118" s="39" t="s">
        <v>20</v>
      </c>
      <c r="E1118" s="40"/>
      <c r="F1118" s="41"/>
      <c r="G1118" s="41"/>
    </row>
    <row r="1119" spans="1:7" ht="90" customHeight="1" thickTop="1" x14ac:dyDescent="0.3">
      <c r="A1119" s="63" t="s">
        <v>198</v>
      </c>
      <c r="B1119" s="16" t="s">
        <v>982</v>
      </c>
      <c r="C1119" s="8"/>
      <c r="D1119" s="8"/>
      <c r="E1119" s="40"/>
      <c r="F1119" s="41"/>
      <c r="G1119" s="41"/>
    </row>
    <row r="1120" spans="1:7" ht="171.6" customHeight="1" thickBot="1" x14ac:dyDescent="0.35">
      <c r="A1120" s="66" t="s">
        <v>210</v>
      </c>
      <c r="B1120" s="9" t="s">
        <v>211</v>
      </c>
      <c r="C1120" s="33" t="s">
        <v>201</v>
      </c>
      <c r="D1120" s="33">
        <v>1</v>
      </c>
      <c r="E1120" s="41"/>
      <c r="F1120" s="41"/>
      <c r="G1120" s="41"/>
    </row>
    <row r="1121" spans="1:7" ht="30" thickTop="1" thickBot="1" x14ac:dyDescent="0.35">
      <c r="A1121" s="37" t="s">
        <v>3</v>
      </c>
      <c r="B1121" s="29" t="s">
        <v>4</v>
      </c>
      <c r="C1121" s="29" t="s">
        <v>0</v>
      </c>
      <c r="D1121" s="29" t="s">
        <v>5</v>
      </c>
      <c r="E1121" s="29" t="s">
        <v>6</v>
      </c>
      <c r="F1121" s="29" t="s">
        <v>7</v>
      </c>
      <c r="G1121" s="39" t="s">
        <v>8</v>
      </c>
    </row>
    <row r="1122" spans="1:7" ht="15" thickTop="1" x14ac:dyDescent="0.3">
      <c r="A1122" s="41"/>
      <c r="B1122" s="46" t="s">
        <v>9</v>
      </c>
      <c r="C1122" s="47"/>
      <c r="D1122" s="47"/>
      <c r="E1122" s="47"/>
      <c r="F1122" s="47"/>
      <c r="G1122" s="21"/>
    </row>
    <row r="1123" spans="1:7" ht="15" thickBot="1" x14ac:dyDescent="0.35">
      <c r="A1123" s="17" t="s">
        <v>10</v>
      </c>
      <c r="B1123" s="13" t="s">
        <v>43</v>
      </c>
      <c r="C1123" s="13" t="s">
        <v>21</v>
      </c>
      <c r="D1123" s="13">
        <v>3.4000000000000002E-2</v>
      </c>
      <c r="E1123" s="48">
        <v>30.88</v>
      </c>
      <c r="F1123" s="20">
        <f>PRODUCT(D1123:E1123)</f>
        <v>1.04992</v>
      </c>
      <c r="G1123" s="21"/>
    </row>
    <row r="1124" spans="1:7" ht="15.6" thickTop="1" thickBot="1" x14ac:dyDescent="0.35">
      <c r="A1124" s="49">
        <v>1</v>
      </c>
      <c r="B1124" s="98" t="s">
        <v>13</v>
      </c>
      <c r="C1124" s="99"/>
      <c r="D1124" s="99"/>
      <c r="E1124" s="100"/>
      <c r="F1124" s="50">
        <f>SUM(F1123)</f>
        <v>1.04992</v>
      </c>
      <c r="G1124" s="51">
        <f>SUM(F1124/F1152)</f>
        <v>1.5861787605454859E-2</v>
      </c>
    </row>
    <row r="1125" spans="1:7" ht="15" thickTop="1" x14ac:dyDescent="0.3">
      <c r="A1125" s="41"/>
      <c r="B1125" s="52" t="s">
        <v>22</v>
      </c>
      <c r="C1125" s="13"/>
      <c r="D1125" s="13"/>
      <c r="E1125" s="13"/>
      <c r="F1125" s="53"/>
      <c r="G1125" s="54"/>
    </row>
    <row r="1126" spans="1:7" x14ac:dyDescent="0.3">
      <c r="A1126" s="17" t="s">
        <v>11</v>
      </c>
      <c r="B1126" s="13" t="s">
        <v>60</v>
      </c>
      <c r="C1126" s="18" t="s">
        <v>84</v>
      </c>
      <c r="D1126" s="83">
        <v>0.1</v>
      </c>
      <c r="E1126" s="11">
        <v>1.1399999999999999</v>
      </c>
      <c r="F1126" s="20">
        <f t="shared" ref="F1126:F1127" si="84">D1126*E1126</f>
        <v>0.11399999999999999</v>
      </c>
      <c r="G1126" s="21"/>
    </row>
    <row r="1127" spans="1:7" x14ac:dyDescent="0.3">
      <c r="A1127" s="17" t="s">
        <v>12</v>
      </c>
      <c r="B1127" s="13" t="s">
        <v>203</v>
      </c>
      <c r="C1127" s="18" t="s">
        <v>84</v>
      </c>
      <c r="D1127" s="83">
        <v>0.1</v>
      </c>
      <c r="E1127" s="11">
        <v>0</v>
      </c>
      <c r="F1127" s="20">
        <f t="shared" si="84"/>
        <v>0</v>
      </c>
      <c r="G1127" s="21"/>
    </row>
    <row r="1128" spans="1:7" x14ac:dyDescent="0.3">
      <c r="A1128" s="17" t="s">
        <v>53</v>
      </c>
      <c r="B1128" s="13" t="s">
        <v>171</v>
      </c>
      <c r="C1128" s="18" t="s">
        <v>84</v>
      </c>
      <c r="D1128" s="83">
        <v>0.1</v>
      </c>
      <c r="E1128" s="11">
        <v>27.99</v>
      </c>
      <c r="F1128" s="20">
        <f t="shared" ref="F1128:F1139" si="85">D1128*E1128</f>
        <v>2.7989999999999999</v>
      </c>
      <c r="G1128" s="21"/>
    </row>
    <row r="1129" spans="1:7" x14ac:dyDescent="0.3">
      <c r="A1129" s="17" t="s">
        <v>54</v>
      </c>
      <c r="B1129" s="13" t="s">
        <v>204</v>
      </c>
      <c r="C1129" s="18" t="s">
        <v>84</v>
      </c>
      <c r="D1129" s="83">
        <v>0.1</v>
      </c>
      <c r="E1129" s="11">
        <v>8.2799999999999994</v>
      </c>
      <c r="F1129" s="20">
        <f t="shared" si="85"/>
        <v>0.82799999999999996</v>
      </c>
      <c r="G1129" s="21"/>
    </row>
    <row r="1130" spans="1:7" x14ac:dyDescent="0.3">
      <c r="A1130" s="17" t="s">
        <v>55</v>
      </c>
      <c r="B1130" s="13" t="s">
        <v>949</v>
      </c>
      <c r="C1130" s="18" t="s">
        <v>945</v>
      </c>
      <c r="D1130" s="83">
        <v>1</v>
      </c>
      <c r="E1130" s="11">
        <v>8.36</v>
      </c>
      <c r="F1130" s="20">
        <f t="shared" si="85"/>
        <v>8.36</v>
      </c>
      <c r="G1130" s="21"/>
    </row>
    <row r="1131" spans="1:7" x14ac:dyDescent="0.3">
      <c r="A1131" s="17" t="s">
        <v>56</v>
      </c>
      <c r="B1131" s="41" t="s">
        <v>901</v>
      </c>
      <c r="C1131" s="22" t="s">
        <v>68</v>
      </c>
      <c r="D1131" s="83">
        <v>2</v>
      </c>
      <c r="E1131" s="11">
        <v>1.1499999999999999</v>
      </c>
      <c r="F1131" s="20">
        <f t="shared" si="85"/>
        <v>2.2999999999999998</v>
      </c>
      <c r="G1131" s="21"/>
    </row>
    <row r="1132" spans="1:7" x14ac:dyDescent="0.3">
      <c r="A1132" s="17" t="s">
        <v>57</v>
      </c>
      <c r="B1132" s="13" t="s">
        <v>873</v>
      </c>
      <c r="C1132" s="24" t="s">
        <v>68</v>
      </c>
      <c r="D1132" s="19">
        <v>1</v>
      </c>
      <c r="E1132" s="11">
        <v>2.68</v>
      </c>
      <c r="F1132" s="20">
        <f t="shared" si="85"/>
        <v>2.68</v>
      </c>
      <c r="G1132" s="21"/>
    </row>
    <row r="1133" spans="1:7" x14ac:dyDescent="0.3">
      <c r="A1133" s="17" t="s">
        <v>58</v>
      </c>
      <c r="B1133" s="13" t="s">
        <v>874</v>
      </c>
      <c r="C1133" s="22" t="s">
        <v>85</v>
      </c>
      <c r="D1133" s="83">
        <v>0.1</v>
      </c>
      <c r="E1133" s="11">
        <v>8.75</v>
      </c>
      <c r="F1133" s="20">
        <f t="shared" si="85"/>
        <v>0.875</v>
      </c>
      <c r="G1133" s="21"/>
    </row>
    <row r="1134" spans="1:7" x14ac:dyDescent="0.3">
      <c r="A1134" s="17" t="s">
        <v>59</v>
      </c>
      <c r="B1134" s="13" t="s">
        <v>875</v>
      </c>
      <c r="C1134" s="22" t="s">
        <v>68</v>
      </c>
      <c r="D1134" s="83">
        <v>10</v>
      </c>
      <c r="E1134" s="23">
        <v>0.33</v>
      </c>
      <c r="F1134" s="20">
        <f t="shared" si="85"/>
        <v>3.3000000000000003</v>
      </c>
      <c r="G1134" s="21"/>
    </row>
    <row r="1135" spans="1:7" ht="28.8" x14ac:dyDescent="0.3">
      <c r="A1135" s="17" t="s">
        <v>133</v>
      </c>
      <c r="B1135" s="13" t="s">
        <v>876</v>
      </c>
      <c r="C1135" s="22" t="s">
        <v>45</v>
      </c>
      <c r="D1135" s="83">
        <v>1</v>
      </c>
      <c r="E1135" s="11">
        <v>6.76</v>
      </c>
      <c r="F1135" s="20">
        <f t="shared" si="85"/>
        <v>6.76</v>
      </c>
      <c r="G1135" s="21"/>
    </row>
    <row r="1136" spans="1:7" x14ac:dyDescent="0.3">
      <c r="A1136" s="17" t="s">
        <v>134</v>
      </c>
      <c r="B1136" s="13" t="s">
        <v>172</v>
      </c>
      <c r="C1136" s="22" t="s">
        <v>45</v>
      </c>
      <c r="D1136" s="83">
        <v>1</v>
      </c>
      <c r="E1136" s="11">
        <v>9.93</v>
      </c>
      <c r="F1136" s="20">
        <f t="shared" si="85"/>
        <v>9.93</v>
      </c>
      <c r="G1136" s="21"/>
    </row>
    <row r="1137" spans="1:7" x14ac:dyDescent="0.3">
      <c r="A1137" s="17" t="s">
        <v>135</v>
      </c>
      <c r="B1137" s="13" t="s">
        <v>877</v>
      </c>
      <c r="C1137" s="22" t="s">
        <v>45</v>
      </c>
      <c r="D1137" s="83">
        <v>1</v>
      </c>
      <c r="E1137" s="11">
        <v>8.8699999999999992</v>
      </c>
      <c r="F1137" s="20">
        <f t="shared" si="85"/>
        <v>8.8699999999999992</v>
      </c>
      <c r="G1137" s="21"/>
    </row>
    <row r="1138" spans="1:7" x14ac:dyDescent="0.3">
      <c r="A1138" s="17" t="s">
        <v>166</v>
      </c>
      <c r="B1138" s="13" t="s">
        <v>878</v>
      </c>
      <c r="C1138" s="22" t="s">
        <v>928</v>
      </c>
      <c r="D1138" s="83">
        <v>1</v>
      </c>
      <c r="E1138" s="14">
        <v>2.39</v>
      </c>
      <c r="F1138" s="20">
        <f t="shared" si="85"/>
        <v>2.39</v>
      </c>
      <c r="G1138" s="21"/>
    </row>
    <row r="1139" spans="1:7" ht="15" thickBot="1" x14ac:dyDescent="0.35">
      <c r="A1139" s="17" t="s">
        <v>167</v>
      </c>
      <c r="B1139" s="13" t="s">
        <v>879</v>
      </c>
      <c r="C1139" s="18" t="s">
        <v>143</v>
      </c>
      <c r="D1139" s="84">
        <v>1</v>
      </c>
      <c r="E1139" s="11">
        <v>1.75</v>
      </c>
      <c r="F1139" s="20">
        <f t="shared" si="85"/>
        <v>1.75</v>
      </c>
      <c r="G1139" s="21"/>
    </row>
    <row r="1140" spans="1:7" ht="15.6" thickTop="1" thickBot="1" x14ac:dyDescent="0.35">
      <c r="A1140" s="49">
        <v>2</v>
      </c>
      <c r="B1140" s="98" t="s">
        <v>23</v>
      </c>
      <c r="C1140" s="99"/>
      <c r="D1140" s="99"/>
      <c r="E1140" s="100"/>
      <c r="F1140" s="50">
        <f>SUM(F1126:F1139)</f>
        <v>50.955999999999996</v>
      </c>
      <c r="G1140" s="51">
        <f>SUM(F1140/F1152)</f>
        <v>0.76982365249119711</v>
      </c>
    </row>
    <row r="1141" spans="1:7" ht="15" thickTop="1" x14ac:dyDescent="0.3">
      <c r="A1141" s="41"/>
      <c r="B1141" s="52" t="s">
        <v>47</v>
      </c>
      <c r="C1141" s="13"/>
      <c r="D1141" s="13"/>
      <c r="E1141" s="13"/>
      <c r="F1141" s="73"/>
      <c r="G1141" s="54"/>
    </row>
    <row r="1142" spans="1:7" ht="28.8" x14ac:dyDescent="0.3">
      <c r="A1142" s="17" t="s">
        <v>48</v>
      </c>
      <c r="B1142" s="13" t="s">
        <v>865</v>
      </c>
      <c r="C1142" s="13" t="s">
        <v>21</v>
      </c>
      <c r="D1142" s="13">
        <v>3.4000000000000002E-2</v>
      </c>
      <c r="E1142" s="11">
        <v>1.71</v>
      </c>
      <c r="F1142" s="53">
        <f>D1142*E1142</f>
        <v>5.8140000000000004E-2</v>
      </c>
      <c r="G1142" s="21"/>
    </row>
    <row r="1143" spans="1:7" x14ac:dyDescent="0.3">
      <c r="A1143" s="17" t="s">
        <v>65</v>
      </c>
      <c r="B1143" s="13" t="s">
        <v>866</v>
      </c>
      <c r="C1143" s="13" t="s">
        <v>21</v>
      </c>
      <c r="D1143" s="13">
        <v>3.4000000000000002E-2</v>
      </c>
      <c r="E1143" s="11">
        <v>1.7</v>
      </c>
      <c r="F1143" s="20">
        <f t="shared" ref="F1143" si="86">D1143*E1143</f>
        <v>5.7800000000000004E-2</v>
      </c>
      <c r="G1143" s="21"/>
    </row>
    <row r="1144" spans="1:7" ht="28.8" x14ac:dyDescent="0.3">
      <c r="A1144" s="17" t="s">
        <v>66</v>
      </c>
      <c r="B1144" s="13" t="s">
        <v>888</v>
      </c>
      <c r="C1144" s="13" t="s">
        <v>21</v>
      </c>
      <c r="D1144" s="13">
        <v>3.4000000000000002E-2</v>
      </c>
      <c r="E1144" s="11">
        <v>2.5499999999999998</v>
      </c>
      <c r="F1144" s="53">
        <f>D1144*E1144</f>
        <v>8.6699999999999999E-2</v>
      </c>
      <c r="G1144" s="21"/>
    </row>
    <row r="1145" spans="1:7" x14ac:dyDescent="0.3">
      <c r="A1145" s="17" t="s">
        <v>67</v>
      </c>
      <c r="B1145" s="13" t="s">
        <v>889</v>
      </c>
      <c r="C1145" s="13" t="s">
        <v>21</v>
      </c>
      <c r="D1145" s="13">
        <v>3.4000000000000002E-2</v>
      </c>
      <c r="E1145" s="11">
        <v>1.7</v>
      </c>
      <c r="F1145" s="53">
        <f>D1145*E1145</f>
        <v>5.7800000000000004E-2</v>
      </c>
      <c r="G1145" s="21"/>
    </row>
    <row r="1146" spans="1:7" ht="15" thickBot="1" x14ac:dyDescent="0.35">
      <c r="A1146" s="17" t="s">
        <v>103</v>
      </c>
      <c r="B1146" s="13" t="s">
        <v>880</v>
      </c>
      <c r="C1146" s="13" t="s">
        <v>21</v>
      </c>
      <c r="D1146" s="13">
        <v>3.4000000000000002E-2</v>
      </c>
      <c r="E1146" s="14">
        <v>1.74</v>
      </c>
      <c r="F1146" s="20">
        <f>D1146*E1146</f>
        <v>5.9160000000000004E-2</v>
      </c>
      <c r="G1146" s="21"/>
    </row>
    <row r="1147" spans="1:7" ht="15.6" thickTop="1" thickBot="1" x14ac:dyDescent="0.35">
      <c r="A1147" s="49">
        <v>3</v>
      </c>
      <c r="B1147" s="98" t="s">
        <v>49</v>
      </c>
      <c r="C1147" s="99"/>
      <c r="D1147" s="99"/>
      <c r="E1147" s="100"/>
      <c r="F1147" s="50">
        <f>SUM(F1142:F1146)</f>
        <v>0.3196</v>
      </c>
      <c r="G1147" s="51">
        <f>SUM(F1147/F1152)</f>
        <v>4.8283938954428642E-3</v>
      </c>
    </row>
    <row r="1148" spans="1:7" ht="15.6" thickTop="1" thickBot="1" x14ac:dyDescent="0.35">
      <c r="A1148" s="57" t="s">
        <v>14</v>
      </c>
      <c r="B1148" s="98" t="s">
        <v>24</v>
      </c>
      <c r="C1148" s="99"/>
      <c r="D1148" s="99"/>
      <c r="E1148" s="100"/>
      <c r="F1148" s="58">
        <f>SUM(F1124,F1140,F1147)</f>
        <v>52.325519999999997</v>
      </c>
      <c r="G1148" s="6"/>
    </row>
    <row r="1149" spans="1:7" ht="15.6" thickTop="1" thickBot="1" x14ac:dyDescent="0.35">
      <c r="A1149" s="59">
        <v>4</v>
      </c>
      <c r="B1149" s="95" t="s">
        <v>15</v>
      </c>
      <c r="C1149" s="96"/>
      <c r="D1149" s="96"/>
      <c r="E1149" s="97"/>
      <c r="F1149" s="58">
        <f>SUM(F1148)*15%</f>
        <v>7.8488279999999992</v>
      </c>
      <c r="G1149" s="51">
        <f>SUM(F1149/F1152)</f>
        <v>0.11857707509881422</v>
      </c>
    </row>
    <row r="1150" spans="1:7" ht="15.6" thickTop="1" thickBot="1" x14ac:dyDescent="0.35">
      <c r="A1150" s="57" t="s">
        <v>16</v>
      </c>
      <c r="B1150" s="98" t="s">
        <v>25</v>
      </c>
      <c r="C1150" s="99"/>
      <c r="D1150" s="99"/>
      <c r="E1150" s="100"/>
      <c r="F1150" s="60">
        <f>SUM(F1148:F1149)</f>
        <v>60.174347999999995</v>
      </c>
    </row>
    <row r="1151" spans="1:7" ht="15.6" thickTop="1" thickBot="1" x14ac:dyDescent="0.35">
      <c r="A1151" s="59">
        <v>5</v>
      </c>
      <c r="B1151" s="95" t="s">
        <v>17</v>
      </c>
      <c r="C1151" s="96"/>
      <c r="D1151" s="96"/>
      <c r="E1151" s="97"/>
      <c r="F1151" s="58">
        <f>SUM(F1150)*10%</f>
        <v>6.0174348000000002</v>
      </c>
      <c r="G1151" s="51">
        <f>SUM(F1151/F1152)</f>
        <v>9.0909090909090912E-2</v>
      </c>
    </row>
    <row r="1152" spans="1:7" ht="15.6" thickTop="1" thickBot="1" x14ac:dyDescent="0.35">
      <c r="A1152" s="57" t="s">
        <v>18</v>
      </c>
      <c r="B1152" s="98" t="s">
        <v>19</v>
      </c>
      <c r="C1152" s="99"/>
      <c r="D1152" s="99"/>
      <c r="E1152" s="100"/>
      <c r="F1152" s="60">
        <f>SUM(F1150,F1151)</f>
        <v>66.191782799999999</v>
      </c>
      <c r="G1152" s="62">
        <f>SUM(G1124,G1140,G1147,G1149,G1151)</f>
        <v>1</v>
      </c>
    </row>
    <row r="1153" spans="1:7" ht="15.6" thickTop="1" thickBot="1" x14ac:dyDescent="0.35"/>
    <row r="1154" spans="1:7" ht="44.4" thickTop="1" thickBot="1" x14ac:dyDescent="0.35">
      <c r="A1154" s="37" t="s">
        <v>2</v>
      </c>
      <c r="B1154" s="29" t="s">
        <v>1</v>
      </c>
      <c r="C1154" s="38" t="s">
        <v>0</v>
      </c>
      <c r="D1154" s="39" t="s">
        <v>20</v>
      </c>
      <c r="E1154" s="40"/>
      <c r="F1154" s="41"/>
      <c r="G1154" s="41"/>
    </row>
    <row r="1155" spans="1:7" ht="43.8" thickTop="1" x14ac:dyDescent="0.3">
      <c r="A1155" s="63" t="s">
        <v>212</v>
      </c>
      <c r="B1155" s="16" t="s">
        <v>983</v>
      </c>
      <c r="C1155" s="8"/>
      <c r="D1155" s="8"/>
      <c r="E1155" s="40"/>
      <c r="F1155" s="41"/>
      <c r="G1155" s="41"/>
    </row>
    <row r="1156" spans="1:7" ht="117.6" customHeight="1" thickBot="1" x14ac:dyDescent="0.35">
      <c r="A1156" s="66" t="s">
        <v>213</v>
      </c>
      <c r="B1156" s="9" t="s">
        <v>214</v>
      </c>
      <c r="C1156" s="33" t="s">
        <v>215</v>
      </c>
      <c r="D1156" s="33">
        <v>1</v>
      </c>
      <c r="E1156" s="41"/>
      <c r="F1156" s="41"/>
      <c r="G1156" s="41"/>
    </row>
    <row r="1157" spans="1:7" ht="30" thickTop="1" thickBot="1" x14ac:dyDescent="0.35">
      <c r="A1157" s="37" t="s">
        <v>3</v>
      </c>
      <c r="B1157" s="29" t="s">
        <v>4</v>
      </c>
      <c r="C1157" s="29" t="s">
        <v>0</v>
      </c>
      <c r="D1157" s="29" t="s">
        <v>5</v>
      </c>
      <c r="E1157" s="29" t="s">
        <v>6</v>
      </c>
      <c r="F1157" s="29" t="s">
        <v>7</v>
      </c>
      <c r="G1157" s="39" t="s">
        <v>8</v>
      </c>
    </row>
    <row r="1158" spans="1:7" ht="15" thickTop="1" x14ac:dyDescent="0.3">
      <c r="A1158" s="41"/>
      <c r="B1158" s="46" t="s">
        <v>9</v>
      </c>
      <c r="C1158" s="47"/>
      <c r="D1158" s="47"/>
      <c r="E1158" s="47"/>
      <c r="F1158" s="47"/>
      <c r="G1158" s="21"/>
    </row>
    <row r="1159" spans="1:7" ht="15" thickBot="1" x14ac:dyDescent="0.35">
      <c r="A1159" s="17" t="s">
        <v>10</v>
      </c>
      <c r="B1159" s="13" t="s">
        <v>43</v>
      </c>
      <c r="C1159" s="13" t="s">
        <v>21</v>
      </c>
      <c r="D1159" s="13">
        <v>8.4000000000000005E-2</v>
      </c>
      <c r="E1159" s="48">
        <v>30.88</v>
      </c>
      <c r="F1159" s="20">
        <f>PRODUCT(D1159:E1159)</f>
        <v>2.5939200000000002</v>
      </c>
      <c r="G1159" s="21"/>
    </row>
    <row r="1160" spans="1:7" ht="15.6" thickTop="1" thickBot="1" x14ac:dyDescent="0.35">
      <c r="A1160" s="49">
        <v>1</v>
      </c>
      <c r="B1160" s="98" t="s">
        <v>13</v>
      </c>
      <c r="C1160" s="99"/>
      <c r="D1160" s="99"/>
      <c r="E1160" s="100"/>
      <c r="F1160" s="50">
        <f>SUM(F1159)</f>
        <v>2.5939200000000002</v>
      </c>
      <c r="G1160" s="51">
        <f>SUM(F1160/F1173)</f>
        <v>0.15976177835691807</v>
      </c>
    </row>
    <row r="1161" spans="1:7" ht="15" thickTop="1" x14ac:dyDescent="0.3">
      <c r="A1161" s="41"/>
      <c r="B1161" s="52" t="s">
        <v>22</v>
      </c>
      <c r="C1161" s="13"/>
      <c r="D1161" s="13"/>
      <c r="E1161" s="13"/>
      <c r="F1161" s="53"/>
      <c r="G1161" s="54"/>
    </row>
    <row r="1162" spans="1:7" x14ac:dyDescent="0.3">
      <c r="A1162" s="17" t="s">
        <v>11</v>
      </c>
      <c r="B1162" s="13" t="s">
        <v>60</v>
      </c>
      <c r="C1162" s="18" t="s">
        <v>84</v>
      </c>
      <c r="D1162" s="19">
        <v>0.1</v>
      </c>
      <c r="E1162" s="11">
        <v>1.1399999999999999</v>
      </c>
      <c r="F1162" s="20">
        <f t="shared" ref="F1162:F1163" si="87">D1162*E1162</f>
        <v>0.11399999999999999</v>
      </c>
      <c r="G1162" s="21"/>
    </row>
    <row r="1163" spans="1:7" x14ac:dyDescent="0.3">
      <c r="A1163" s="17" t="s">
        <v>12</v>
      </c>
      <c r="B1163" s="13" t="s">
        <v>97</v>
      </c>
      <c r="C1163" s="18" t="s">
        <v>84</v>
      </c>
      <c r="D1163" s="19">
        <v>0.1</v>
      </c>
      <c r="E1163" s="11">
        <v>27.99</v>
      </c>
      <c r="F1163" s="20">
        <f t="shared" si="87"/>
        <v>2.7989999999999999</v>
      </c>
      <c r="G1163" s="21"/>
    </row>
    <row r="1164" spans="1:7" x14ac:dyDescent="0.3">
      <c r="A1164" s="17" t="s">
        <v>53</v>
      </c>
      <c r="B1164" s="41" t="s">
        <v>899</v>
      </c>
      <c r="C1164" s="18" t="s">
        <v>68</v>
      </c>
      <c r="D1164" s="55">
        <v>2</v>
      </c>
      <c r="E1164" s="11">
        <v>1.1499999999999999</v>
      </c>
      <c r="F1164" s="20">
        <f>D1164*E1164</f>
        <v>2.2999999999999998</v>
      </c>
      <c r="G1164" s="21"/>
    </row>
    <row r="1165" spans="1:7" x14ac:dyDescent="0.3">
      <c r="A1165" s="17" t="s">
        <v>54</v>
      </c>
      <c r="B1165" s="13" t="s">
        <v>218</v>
      </c>
      <c r="C1165" s="18" t="s">
        <v>68</v>
      </c>
      <c r="D1165" s="55">
        <v>1</v>
      </c>
      <c r="E1165" s="11">
        <v>0.95</v>
      </c>
      <c r="F1165" s="20">
        <f>D1165*E1165</f>
        <v>0.95</v>
      </c>
      <c r="G1165" s="21"/>
    </row>
    <row r="1166" spans="1:7" x14ac:dyDescent="0.3">
      <c r="A1166" s="17" t="s">
        <v>55</v>
      </c>
      <c r="B1166" s="13" t="s">
        <v>217</v>
      </c>
      <c r="C1166" s="18" t="s">
        <v>68</v>
      </c>
      <c r="D1166" s="55">
        <v>1</v>
      </c>
      <c r="E1166" s="11">
        <v>2.68</v>
      </c>
      <c r="F1166" s="20">
        <f>D1166*E1166</f>
        <v>2.68</v>
      </c>
      <c r="G1166" s="21"/>
    </row>
    <row r="1167" spans="1:7" ht="15" thickBot="1" x14ac:dyDescent="0.35">
      <c r="A1167" s="17" t="s">
        <v>56</v>
      </c>
      <c r="B1167" s="13" t="s">
        <v>216</v>
      </c>
      <c r="C1167" s="18" t="s">
        <v>85</v>
      </c>
      <c r="D1167" s="19">
        <v>0.1</v>
      </c>
      <c r="E1167" s="11">
        <v>13.98</v>
      </c>
      <c r="F1167" s="20">
        <f t="shared" ref="F1167" si="88">D1167*E1167</f>
        <v>1.3980000000000001</v>
      </c>
      <c r="G1167" s="21"/>
    </row>
    <row r="1168" spans="1:7" ht="15.6" thickTop="1" thickBot="1" x14ac:dyDescent="0.35">
      <c r="A1168" s="49">
        <v>2</v>
      </c>
      <c r="B1168" s="98" t="s">
        <v>23</v>
      </c>
      <c r="C1168" s="99"/>
      <c r="D1168" s="99"/>
      <c r="E1168" s="100"/>
      <c r="F1168" s="50">
        <f>SUM(F1162:F1167)</f>
        <v>10.241</v>
      </c>
      <c r="G1168" s="51">
        <f>SUM(F1168/F1173)</f>
        <v>0.63075205563517678</v>
      </c>
    </row>
    <row r="1169" spans="1:7" ht="15.6" thickTop="1" thickBot="1" x14ac:dyDescent="0.35">
      <c r="A1169" s="57" t="s">
        <v>14</v>
      </c>
      <c r="B1169" s="98" t="s">
        <v>123</v>
      </c>
      <c r="C1169" s="99"/>
      <c r="D1169" s="99"/>
      <c r="E1169" s="100"/>
      <c r="F1169" s="58">
        <f>SUM(F1160,F1168)</f>
        <v>12.83492</v>
      </c>
      <c r="G1169" s="6"/>
    </row>
    <row r="1170" spans="1:7" ht="15.6" thickTop="1" thickBot="1" x14ac:dyDescent="0.35">
      <c r="A1170" s="59">
        <v>3</v>
      </c>
      <c r="B1170" s="95" t="s">
        <v>15</v>
      </c>
      <c r="C1170" s="96"/>
      <c r="D1170" s="96"/>
      <c r="E1170" s="97"/>
      <c r="F1170" s="58">
        <f>SUM(F1169)*15%</f>
        <v>1.925238</v>
      </c>
      <c r="G1170" s="51">
        <f>SUM(F1170/F1173)</f>
        <v>0.11857707509881424</v>
      </c>
    </row>
    <row r="1171" spans="1:7" ht="15.6" thickTop="1" thickBot="1" x14ac:dyDescent="0.35">
      <c r="A1171" s="57" t="s">
        <v>16</v>
      </c>
      <c r="B1171" s="98" t="s">
        <v>124</v>
      </c>
      <c r="C1171" s="99"/>
      <c r="D1171" s="99"/>
      <c r="E1171" s="100"/>
      <c r="F1171" s="60">
        <f>SUM(F1169:F1170)</f>
        <v>14.760158000000001</v>
      </c>
    </row>
    <row r="1172" spans="1:7" ht="15.6" thickTop="1" thickBot="1" x14ac:dyDescent="0.35">
      <c r="A1172" s="59">
        <v>4</v>
      </c>
      <c r="B1172" s="95" t="s">
        <v>17</v>
      </c>
      <c r="C1172" s="96"/>
      <c r="D1172" s="96"/>
      <c r="E1172" s="97"/>
      <c r="F1172" s="58">
        <f>SUM(F1171)*10%</f>
        <v>1.4760158000000001</v>
      </c>
      <c r="G1172" s="51">
        <f>SUM(F1172/F1173)</f>
        <v>9.0909090909090912E-2</v>
      </c>
    </row>
    <row r="1173" spans="1:7" ht="15.6" thickTop="1" thickBot="1" x14ac:dyDescent="0.35">
      <c r="A1173" s="57" t="s">
        <v>18</v>
      </c>
      <c r="B1173" s="98" t="s">
        <v>19</v>
      </c>
      <c r="C1173" s="99"/>
      <c r="D1173" s="99"/>
      <c r="E1173" s="100"/>
      <c r="F1173" s="60">
        <f>SUM(F1171,F1172)</f>
        <v>16.2361738</v>
      </c>
      <c r="G1173" s="62">
        <f>SUM(G1160,G1168,G1170,G1172)</f>
        <v>1</v>
      </c>
    </row>
    <row r="1174" spans="1:7" ht="15.6" thickTop="1" thickBot="1" x14ac:dyDescent="0.35"/>
    <row r="1175" spans="1:7" ht="44.4" thickTop="1" thickBot="1" x14ac:dyDescent="0.35">
      <c r="A1175" s="37" t="s">
        <v>2</v>
      </c>
      <c r="B1175" s="29" t="s">
        <v>1</v>
      </c>
      <c r="C1175" s="38" t="s">
        <v>0</v>
      </c>
      <c r="D1175" s="39" t="s">
        <v>20</v>
      </c>
      <c r="E1175" s="40"/>
      <c r="F1175" s="41"/>
      <c r="G1175" s="41"/>
    </row>
    <row r="1176" spans="1:7" ht="64.5" customHeight="1" thickTop="1" x14ac:dyDescent="0.3">
      <c r="A1176" s="63" t="s">
        <v>212</v>
      </c>
      <c r="B1176" s="16" t="s">
        <v>983</v>
      </c>
      <c r="C1176" s="8"/>
      <c r="D1176" s="8"/>
      <c r="E1176" s="40"/>
      <c r="F1176" s="41"/>
      <c r="G1176" s="41"/>
    </row>
    <row r="1177" spans="1:7" ht="159.6" customHeight="1" thickBot="1" x14ac:dyDescent="0.35">
      <c r="A1177" s="66" t="s">
        <v>219</v>
      </c>
      <c r="B1177" s="9" t="s">
        <v>220</v>
      </c>
      <c r="C1177" s="33" t="s">
        <v>215</v>
      </c>
      <c r="D1177" s="33">
        <v>1</v>
      </c>
      <c r="E1177" s="41"/>
      <c r="F1177" s="41"/>
      <c r="G1177" s="41"/>
    </row>
    <row r="1178" spans="1:7" ht="30" thickTop="1" thickBot="1" x14ac:dyDescent="0.35">
      <c r="A1178" s="37" t="s">
        <v>3</v>
      </c>
      <c r="B1178" s="29" t="s">
        <v>4</v>
      </c>
      <c r="C1178" s="29" t="s">
        <v>0</v>
      </c>
      <c r="D1178" s="29" t="s">
        <v>5</v>
      </c>
      <c r="E1178" s="29" t="s">
        <v>6</v>
      </c>
      <c r="F1178" s="29" t="s">
        <v>7</v>
      </c>
      <c r="G1178" s="39" t="s">
        <v>8</v>
      </c>
    </row>
    <row r="1179" spans="1:7" ht="15" thickTop="1" x14ac:dyDescent="0.3">
      <c r="A1179" s="41"/>
      <c r="B1179" s="46" t="s">
        <v>9</v>
      </c>
      <c r="C1179" s="47"/>
      <c r="D1179" s="47"/>
      <c r="E1179" s="47"/>
      <c r="F1179" s="47"/>
      <c r="G1179" s="21"/>
    </row>
    <row r="1180" spans="1:7" ht="15" thickBot="1" x14ac:dyDescent="0.35">
      <c r="A1180" s="17" t="s">
        <v>10</v>
      </c>
      <c r="B1180" s="13" t="s">
        <v>43</v>
      </c>
      <c r="C1180" s="13" t="s">
        <v>21</v>
      </c>
      <c r="D1180" s="13">
        <v>0.17</v>
      </c>
      <c r="E1180" s="48">
        <v>30.88</v>
      </c>
      <c r="F1180" s="20">
        <f>PRODUCT(D1180:E1180)</f>
        <v>5.2496</v>
      </c>
      <c r="G1180" s="21"/>
    </row>
    <row r="1181" spans="1:7" ht="15.6" thickTop="1" thickBot="1" x14ac:dyDescent="0.35">
      <c r="A1181" s="49">
        <v>1</v>
      </c>
      <c r="B1181" s="98" t="s">
        <v>13</v>
      </c>
      <c r="C1181" s="99"/>
      <c r="D1181" s="99"/>
      <c r="E1181" s="100"/>
      <c r="F1181" s="50">
        <f>SUM(F1180)</f>
        <v>5.2496</v>
      </c>
      <c r="G1181" s="51">
        <f>SUM(F1181/F1194)</f>
        <v>0.26855554553440203</v>
      </c>
    </row>
    <row r="1182" spans="1:7" ht="15" thickTop="1" x14ac:dyDescent="0.3">
      <c r="A1182" s="41"/>
      <c r="B1182" s="52" t="s">
        <v>22</v>
      </c>
      <c r="C1182" s="13"/>
      <c r="D1182" s="13"/>
      <c r="E1182" s="13"/>
      <c r="F1182" s="53"/>
      <c r="G1182" s="54"/>
    </row>
    <row r="1183" spans="1:7" x14ac:dyDescent="0.3">
      <c r="A1183" s="17" t="s">
        <v>11</v>
      </c>
      <c r="B1183" s="13" t="s">
        <v>60</v>
      </c>
      <c r="C1183" s="18" t="s">
        <v>84</v>
      </c>
      <c r="D1183" s="19">
        <v>0.1</v>
      </c>
      <c r="E1183" s="11">
        <v>1.1399999999999999</v>
      </c>
      <c r="F1183" s="20">
        <f t="shared" ref="F1183:F1184" si="89">D1183*E1183</f>
        <v>0.11399999999999999</v>
      </c>
      <c r="G1183" s="21"/>
    </row>
    <row r="1184" spans="1:7" x14ac:dyDescent="0.3">
      <c r="A1184" s="17" t="s">
        <v>12</v>
      </c>
      <c r="B1184" s="13" t="s">
        <v>97</v>
      </c>
      <c r="C1184" s="18" t="s">
        <v>84</v>
      </c>
      <c r="D1184" s="19">
        <v>0.1</v>
      </c>
      <c r="E1184" s="11">
        <v>27.99</v>
      </c>
      <c r="F1184" s="20">
        <f t="shared" si="89"/>
        <v>2.7989999999999999</v>
      </c>
      <c r="G1184" s="21"/>
    </row>
    <row r="1185" spans="1:7" x14ac:dyDescent="0.3">
      <c r="A1185" s="17" t="s">
        <v>53</v>
      </c>
      <c r="B1185" s="41" t="s">
        <v>899</v>
      </c>
      <c r="C1185" s="18" t="s">
        <v>68</v>
      </c>
      <c r="D1185" s="55">
        <v>2</v>
      </c>
      <c r="E1185" s="11">
        <v>1.1499999999999999</v>
      </c>
      <c r="F1185" s="20">
        <f>D1185*E1185</f>
        <v>2.2999999999999998</v>
      </c>
      <c r="G1185" s="21"/>
    </row>
    <row r="1186" spans="1:7" x14ac:dyDescent="0.3">
      <c r="A1186" s="17" t="s">
        <v>54</v>
      </c>
      <c r="B1186" s="13" t="s">
        <v>218</v>
      </c>
      <c r="C1186" s="18" t="s">
        <v>68</v>
      </c>
      <c r="D1186" s="55">
        <v>1</v>
      </c>
      <c r="E1186" s="11">
        <v>0.95</v>
      </c>
      <c r="F1186" s="20">
        <f>D1186*E1186</f>
        <v>0.95</v>
      </c>
      <c r="G1186" s="21"/>
    </row>
    <row r="1187" spans="1:7" x14ac:dyDescent="0.3">
      <c r="A1187" s="17" t="s">
        <v>55</v>
      </c>
      <c r="B1187" s="13" t="s">
        <v>217</v>
      </c>
      <c r="C1187" s="18" t="s">
        <v>68</v>
      </c>
      <c r="D1187" s="55">
        <v>1</v>
      </c>
      <c r="E1187" s="11">
        <v>2.68</v>
      </c>
      <c r="F1187" s="20">
        <f>D1187*E1187</f>
        <v>2.68</v>
      </c>
      <c r="G1187" s="21"/>
    </row>
    <row r="1188" spans="1:7" ht="15" thickBot="1" x14ac:dyDescent="0.35">
      <c r="A1188" s="17" t="s">
        <v>56</v>
      </c>
      <c r="B1188" s="13" t="s">
        <v>216</v>
      </c>
      <c r="C1188" s="18" t="s">
        <v>85</v>
      </c>
      <c r="D1188" s="19">
        <v>0.1</v>
      </c>
      <c r="E1188" s="11">
        <v>13.6</v>
      </c>
      <c r="F1188" s="20">
        <f t="shared" ref="F1188" si="90">D1188*E1188</f>
        <v>1.36</v>
      </c>
      <c r="G1188" s="21"/>
    </row>
    <row r="1189" spans="1:7" ht="15.6" thickTop="1" thickBot="1" x14ac:dyDescent="0.35">
      <c r="A1189" s="49">
        <v>2</v>
      </c>
      <c r="B1189" s="98" t="s">
        <v>23</v>
      </c>
      <c r="C1189" s="99"/>
      <c r="D1189" s="99"/>
      <c r="E1189" s="100"/>
      <c r="F1189" s="50">
        <f>SUM(F1183:F1188)</f>
        <v>10.202999999999999</v>
      </c>
      <c r="G1189" s="51">
        <f>SUM(F1189/F1194)</f>
        <v>0.52195828845769277</v>
      </c>
    </row>
    <row r="1190" spans="1:7" ht="15.6" thickTop="1" thickBot="1" x14ac:dyDescent="0.35">
      <c r="A1190" s="57" t="s">
        <v>14</v>
      </c>
      <c r="B1190" s="98" t="s">
        <v>123</v>
      </c>
      <c r="C1190" s="99"/>
      <c r="D1190" s="99"/>
      <c r="E1190" s="100"/>
      <c r="F1190" s="58">
        <f>SUM(F1181,F1189)</f>
        <v>15.4526</v>
      </c>
      <c r="G1190" s="6"/>
    </row>
    <row r="1191" spans="1:7" ht="15.6" thickTop="1" thickBot="1" x14ac:dyDescent="0.35">
      <c r="A1191" s="59">
        <v>3</v>
      </c>
      <c r="B1191" s="95" t="s">
        <v>15</v>
      </c>
      <c r="C1191" s="96"/>
      <c r="D1191" s="96"/>
      <c r="E1191" s="97"/>
      <c r="F1191" s="58">
        <f>SUM(F1190)*15%</f>
        <v>2.3178899999999998</v>
      </c>
      <c r="G1191" s="51">
        <f>SUM(F1191/F1194)</f>
        <v>0.11857707509881421</v>
      </c>
    </row>
    <row r="1192" spans="1:7" ht="15.6" thickTop="1" thickBot="1" x14ac:dyDescent="0.35">
      <c r="A1192" s="57" t="s">
        <v>16</v>
      </c>
      <c r="B1192" s="98" t="s">
        <v>124</v>
      </c>
      <c r="C1192" s="99"/>
      <c r="D1192" s="99"/>
      <c r="E1192" s="100"/>
      <c r="F1192" s="60">
        <f>SUM(F1190:F1191)</f>
        <v>17.770489999999999</v>
      </c>
    </row>
    <row r="1193" spans="1:7" ht="15.6" thickTop="1" thickBot="1" x14ac:dyDescent="0.35">
      <c r="A1193" s="59">
        <v>4</v>
      </c>
      <c r="B1193" s="95" t="s">
        <v>17</v>
      </c>
      <c r="C1193" s="96"/>
      <c r="D1193" s="96"/>
      <c r="E1193" s="97"/>
      <c r="F1193" s="58">
        <f>SUM(F1192)*10%</f>
        <v>1.7770489999999999</v>
      </c>
      <c r="G1193" s="51">
        <f>SUM(F1193/F1194)</f>
        <v>9.0909090909090898E-2</v>
      </c>
    </row>
    <row r="1194" spans="1:7" ht="15.6" thickTop="1" thickBot="1" x14ac:dyDescent="0.35">
      <c r="A1194" s="57" t="s">
        <v>18</v>
      </c>
      <c r="B1194" s="98" t="s">
        <v>19</v>
      </c>
      <c r="C1194" s="99"/>
      <c r="D1194" s="99"/>
      <c r="E1194" s="100"/>
      <c r="F1194" s="60">
        <f>SUM(F1192,F1193)</f>
        <v>19.547539</v>
      </c>
      <c r="G1194" s="62">
        <f>SUM(G1181,G1189,G1191,G1193)</f>
        <v>0.99999999999999989</v>
      </c>
    </row>
    <row r="1195" spans="1:7" ht="15.6" thickTop="1" thickBot="1" x14ac:dyDescent="0.35"/>
    <row r="1196" spans="1:7" ht="44.4" thickTop="1" thickBot="1" x14ac:dyDescent="0.35">
      <c r="A1196" s="37" t="s">
        <v>2</v>
      </c>
      <c r="B1196" s="29" t="s">
        <v>1</v>
      </c>
      <c r="C1196" s="38" t="s">
        <v>0</v>
      </c>
      <c r="D1196" s="39" t="s">
        <v>20</v>
      </c>
      <c r="E1196" s="40"/>
      <c r="F1196" s="41"/>
      <c r="G1196" s="41"/>
    </row>
    <row r="1197" spans="1:7" ht="361.2" thickTop="1" thickBot="1" x14ac:dyDescent="0.35">
      <c r="A1197" s="85" t="s">
        <v>221</v>
      </c>
      <c r="B1197" s="25" t="s">
        <v>984</v>
      </c>
      <c r="C1197" s="30" t="s">
        <v>215</v>
      </c>
      <c r="D1197" s="30">
        <v>1</v>
      </c>
      <c r="E1197" s="41"/>
      <c r="F1197" s="41"/>
      <c r="G1197" s="41"/>
    </row>
    <row r="1198" spans="1:7" ht="30" thickTop="1" thickBot="1" x14ac:dyDescent="0.35">
      <c r="A1198" s="37" t="s">
        <v>3</v>
      </c>
      <c r="B1198" s="29" t="s">
        <v>4</v>
      </c>
      <c r="C1198" s="29" t="s">
        <v>0</v>
      </c>
      <c r="D1198" s="29" t="s">
        <v>5</v>
      </c>
      <c r="E1198" s="29" t="s">
        <v>6</v>
      </c>
      <c r="F1198" s="29" t="s">
        <v>7</v>
      </c>
      <c r="G1198" s="39" t="s">
        <v>8</v>
      </c>
    </row>
    <row r="1199" spans="1:7" ht="15" thickTop="1" x14ac:dyDescent="0.3">
      <c r="A1199" s="41"/>
      <c r="B1199" s="46" t="s">
        <v>9</v>
      </c>
      <c r="C1199" s="47"/>
      <c r="D1199" s="47"/>
      <c r="E1199" s="47"/>
      <c r="F1199" s="47"/>
      <c r="G1199" s="21"/>
    </row>
    <row r="1200" spans="1:7" ht="15" thickBot="1" x14ac:dyDescent="0.35">
      <c r="A1200" s="17" t="s">
        <v>10</v>
      </c>
      <c r="B1200" s="13" t="s">
        <v>43</v>
      </c>
      <c r="C1200" s="13" t="s">
        <v>21</v>
      </c>
      <c r="D1200" s="13">
        <v>0.17</v>
      </c>
      <c r="E1200" s="48">
        <v>30.88</v>
      </c>
      <c r="F1200" s="20">
        <f>PRODUCT(D1200:E1200)</f>
        <v>5.2496</v>
      </c>
      <c r="G1200" s="21"/>
    </row>
    <row r="1201" spans="1:7" ht="15.6" thickTop="1" thickBot="1" x14ac:dyDescent="0.35">
      <c r="A1201" s="49">
        <v>1</v>
      </c>
      <c r="B1201" s="98" t="s">
        <v>13</v>
      </c>
      <c r="C1201" s="99"/>
      <c r="D1201" s="99"/>
      <c r="E1201" s="100"/>
      <c r="F1201" s="50">
        <f>SUM(F1200)</f>
        <v>5.2496</v>
      </c>
      <c r="G1201" s="51">
        <f>SUM(F1201/F1224)</f>
        <v>0.11787225755752903</v>
      </c>
    </row>
    <row r="1202" spans="1:7" ht="15" thickTop="1" x14ac:dyDescent="0.3">
      <c r="A1202" s="41"/>
      <c r="B1202" s="52" t="s">
        <v>22</v>
      </c>
      <c r="C1202" s="13"/>
      <c r="D1202" s="13"/>
      <c r="E1202" s="13"/>
      <c r="F1202" s="53"/>
      <c r="G1202" s="54"/>
    </row>
    <row r="1203" spans="1:7" x14ac:dyDescent="0.3">
      <c r="A1203" s="17" t="s">
        <v>11</v>
      </c>
      <c r="B1203" s="13" t="s">
        <v>60</v>
      </c>
      <c r="C1203" s="18" t="s">
        <v>84</v>
      </c>
      <c r="D1203" s="19">
        <v>0.1</v>
      </c>
      <c r="E1203" s="11">
        <v>1.1399999999999999</v>
      </c>
      <c r="F1203" s="20">
        <f t="shared" ref="F1203:F1212" si="91">D1203*E1203</f>
        <v>0.11399999999999999</v>
      </c>
      <c r="G1203" s="21"/>
    </row>
    <row r="1204" spans="1:7" x14ac:dyDescent="0.3">
      <c r="A1204" s="17" t="s">
        <v>12</v>
      </c>
      <c r="B1204" s="13" t="s">
        <v>97</v>
      </c>
      <c r="C1204" s="18" t="s">
        <v>84</v>
      </c>
      <c r="D1204" s="19">
        <v>0.1</v>
      </c>
      <c r="E1204" s="11">
        <v>27.99</v>
      </c>
      <c r="F1204" s="20">
        <f t="shared" si="91"/>
        <v>2.7989999999999999</v>
      </c>
      <c r="G1204" s="21"/>
    </row>
    <row r="1205" spans="1:7" x14ac:dyDescent="0.3">
      <c r="A1205" s="17" t="s">
        <v>53</v>
      </c>
      <c r="B1205" s="13" t="s">
        <v>224</v>
      </c>
      <c r="C1205" s="24" t="s">
        <v>228</v>
      </c>
      <c r="D1205" s="19">
        <v>1</v>
      </c>
      <c r="E1205" s="11">
        <v>5.83</v>
      </c>
      <c r="F1205" s="20">
        <f t="shared" si="91"/>
        <v>5.83</v>
      </c>
      <c r="G1205" s="21"/>
    </row>
    <row r="1206" spans="1:7" x14ac:dyDescent="0.3">
      <c r="A1206" s="17" t="s">
        <v>54</v>
      </c>
      <c r="B1206" s="41" t="s">
        <v>900</v>
      </c>
      <c r="C1206" s="18" t="s">
        <v>68</v>
      </c>
      <c r="D1206" s="19">
        <v>2</v>
      </c>
      <c r="E1206" s="11">
        <v>1.1499999999999999</v>
      </c>
      <c r="F1206" s="20">
        <f t="shared" si="91"/>
        <v>2.2999999999999998</v>
      </c>
      <c r="G1206" s="21"/>
    </row>
    <row r="1207" spans="1:7" x14ac:dyDescent="0.3">
      <c r="A1207" s="17" t="s">
        <v>55</v>
      </c>
      <c r="B1207" s="13" t="s">
        <v>217</v>
      </c>
      <c r="C1207" s="18" t="s">
        <v>68</v>
      </c>
      <c r="D1207" s="19">
        <v>1</v>
      </c>
      <c r="E1207" s="11">
        <v>2.68</v>
      </c>
      <c r="F1207" s="20">
        <f t="shared" si="91"/>
        <v>2.68</v>
      </c>
      <c r="G1207" s="21"/>
    </row>
    <row r="1208" spans="1:7" x14ac:dyDescent="0.3">
      <c r="A1208" s="17" t="s">
        <v>56</v>
      </c>
      <c r="B1208" s="13" t="s">
        <v>225</v>
      </c>
      <c r="C1208" s="22" t="s">
        <v>45</v>
      </c>
      <c r="D1208" s="19">
        <v>1</v>
      </c>
      <c r="E1208" s="11">
        <v>9.33</v>
      </c>
      <c r="F1208" s="20">
        <f t="shared" si="91"/>
        <v>9.33</v>
      </c>
      <c r="G1208" s="21"/>
    </row>
    <row r="1209" spans="1:7" x14ac:dyDescent="0.3">
      <c r="A1209" s="17" t="s">
        <v>57</v>
      </c>
      <c r="B1209" s="13" t="s">
        <v>226</v>
      </c>
      <c r="C1209" s="22" t="s">
        <v>85</v>
      </c>
      <c r="D1209" s="19">
        <v>0.1</v>
      </c>
      <c r="E1209" s="11">
        <v>4.08</v>
      </c>
      <c r="F1209" s="20">
        <f t="shared" si="91"/>
        <v>0.40800000000000003</v>
      </c>
      <c r="G1209" s="21"/>
    </row>
    <row r="1210" spans="1:7" x14ac:dyDescent="0.3">
      <c r="A1210" s="17" t="s">
        <v>58</v>
      </c>
      <c r="B1210" s="13" t="s">
        <v>338</v>
      </c>
      <c r="C1210" s="22" t="s">
        <v>927</v>
      </c>
      <c r="D1210" s="19">
        <v>1</v>
      </c>
      <c r="E1210" s="11">
        <v>0.61</v>
      </c>
      <c r="F1210" s="20">
        <f t="shared" si="91"/>
        <v>0.61</v>
      </c>
      <c r="G1210" s="21"/>
    </row>
    <row r="1211" spans="1:7" x14ac:dyDescent="0.3">
      <c r="A1211" s="17" t="s">
        <v>59</v>
      </c>
      <c r="B1211" s="13" t="s">
        <v>339</v>
      </c>
      <c r="C1211" s="22" t="s">
        <v>143</v>
      </c>
      <c r="D1211" s="19">
        <v>1</v>
      </c>
      <c r="E1211" s="23">
        <v>1.75</v>
      </c>
      <c r="F1211" s="20">
        <f t="shared" si="91"/>
        <v>1.75</v>
      </c>
      <c r="G1211" s="21"/>
    </row>
    <row r="1212" spans="1:7" ht="29.4" thickBot="1" x14ac:dyDescent="0.35">
      <c r="A1212" s="17" t="s">
        <v>133</v>
      </c>
      <c r="B1212" s="13" t="s">
        <v>340</v>
      </c>
      <c r="C1212" s="18" t="s">
        <v>68</v>
      </c>
      <c r="D1212" s="19">
        <v>1</v>
      </c>
      <c r="E1212" s="11">
        <v>2.98</v>
      </c>
      <c r="F1212" s="20">
        <f t="shared" si="91"/>
        <v>2.98</v>
      </c>
      <c r="G1212" s="21"/>
    </row>
    <row r="1213" spans="1:7" ht="15.6" thickTop="1" thickBot="1" x14ac:dyDescent="0.35">
      <c r="A1213" s="49">
        <v>2</v>
      </c>
      <c r="B1213" s="98" t="s">
        <v>23</v>
      </c>
      <c r="C1213" s="99"/>
      <c r="D1213" s="99"/>
      <c r="E1213" s="100"/>
      <c r="F1213" s="50">
        <f>SUM(F1203:F1212)</f>
        <v>28.800999999999998</v>
      </c>
      <c r="G1213" s="51">
        <f>SUM(F1213/F1224)</f>
        <v>0.6466852502884779</v>
      </c>
    </row>
    <row r="1214" spans="1:7" ht="15" thickTop="1" x14ac:dyDescent="0.3">
      <c r="A1214" s="41"/>
      <c r="B1214" s="52" t="s">
        <v>47</v>
      </c>
      <c r="C1214" s="13"/>
      <c r="D1214" s="13"/>
      <c r="E1214" s="13"/>
      <c r="F1214" s="73"/>
      <c r="G1214" s="54"/>
    </row>
    <row r="1215" spans="1:7" x14ac:dyDescent="0.3">
      <c r="A1215" s="17" t="s">
        <v>48</v>
      </c>
      <c r="B1215" s="13" t="s">
        <v>222</v>
      </c>
      <c r="C1215" s="13" t="s">
        <v>21</v>
      </c>
      <c r="D1215" s="13">
        <v>0.17</v>
      </c>
      <c r="E1215" s="11">
        <v>1.7</v>
      </c>
      <c r="F1215" s="53">
        <f>D1215*E1215</f>
        <v>0.28900000000000003</v>
      </c>
      <c r="G1215" s="21"/>
    </row>
    <row r="1216" spans="1:7" x14ac:dyDescent="0.3">
      <c r="A1216" s="17" t="s">
        <v>65</v>
      </c>
      <c r="B1216" s="13" t="s">
        <v>223</v>
      </c>
      <c r="C1216" s="13" t="s">
        <v>21</v>
      </c>
      <c r="D1216" s="13">
        <v>0.17</v>
      </c>
      <c r="E1216" s="11">
        <v>1.7</v>
      </c>
      <c r="F1216" s="53">
        <f>D1216*E1216</f>
        <v>0.28900000000000003</v>
      </c>
      <c r="G1216" s="21"/>
    </row>
    <row r="1217" spans="1:7" x14ac:dyDescent="0.3">
      <c r="A1217" s="17" t="s">
        <v>66</v>
      </c>
      <c r="B1217" s="13" t="s">
        <v>337</v>
      </c>
      <c r="C1217" s="13" t="s">
        <v>21</v>
      </c>
      <c r="D1217" s="13">
        <v>0.17</v>
      </c>
      <c r="E1217" s="11">
        <v>1.7</v>
      </c>
      <c r="F1217" s="53">
        <f>D1217*E1217</f>
        <v>0.28900000000000003</v>
      </c>
      <c r="G1217" s="21"/>
    </row>
    <row r="1218" spans="1:7" ht="15" thickBot="1" x14ac:dyDescent="0.35">
      <c r="A1218" s="17" t="s">
        <v>67</v>
      </c>
      <c r="B1218" s="13" t="s">
        <v>336</v>
      </c>
      <c r="C1218" s="13" t="s">
        <v>21</v>
      </c>
      <c r="D1218" s="13">
        <v>0.17</v>
      </c>
      <c r="E1218" s="11">
        <v>1.7</v>
      </c>
      <c r="F1218" s="53">
        <f>D1218*E1218</f>
        <v>0.28900000000000003</v>
      </c>
      <c r="G1218" s="21"/>
    </row>
    <row r="1219" spans="1:7" ht="15.6" thickTop="1" thickBot="1" x14ac:dyDescent="0.35">
      <c r="A1219" s="49">
        <v>3</v>
      </c>
      <c r="B1219" s="98" t="s">
        <v>49</v>
      </c>
      <c r="C1219" s="99"/>
      <c r="D1219" s="99"/>
      <c r="E1219" s="100"/>
      <c r="F1219" s="50">
        <f>SUM(F1215:F1218)</f>
        <v>1.1560000000000001</v>
      </c>
      <c r="G1219" s="51">
        <f>SUM(F1219/F1224)</f>
        <v>2.5956326146088005E-2</v>
      </c>
    </row>
    <row r="1220" spans="1:7" ht="15.6" thickTop="1" thickBot="1" x14ac:dyDescent="0.35">
      <c r="A1220" s="57" t="s">
        <v>14</v>
      </c>
      <c r="B1220" s="98" t="s">
        <v>24</v>
      </c>
      <c r="C1220" s="99"/>
      <c r="D1220" s="99"/>
      <c r="E1220" s="100"/>
      <c r="F1220" s="58">
        <f>SUM(F1201,F1213,F1219)</f>
        <v>35.206599999999995</v>
      </c>
      <c r="G1220" s="6"/>
    </row>
    <row r="1221" spans="1:7" ht="15.6" thickTop="1" thickBot="1" x14ac:dyDescent="0.35">
      <c r="A1221" s="59">
        <v>4</v>
      </c>
      <c r="B1221" s="95" t="s">
        <v>15</v>
      </c>
      <c r="C1221" s="96"/>
      <c r="D1221" s="96"/>
      <c r="E1221" s="97"/>
      <c r="F1221" s="58">
        <f>SUM(F1220)*15%</f>
        <v>5.2809899999999992</v>
      </c>
      <c r="G1221" s="51">
        <f>SUM(F1221/F1224)</f>
        <v>0.11857707509881422</v>
      </c>
    </row>
    <row r="1222" spans="1:7" ht="15.6" customHeight="1" thickTop="1" thickBot="1" x14ac:dyDescent="0.35">
      <c r="A1222" s="57" t="s">
        <v>16</v>
      </c>
      <c r="B1222" s="98" t="s">
        <v>25</v>
      </c>
      <c r="C1222" s="99"/>
      <c r="D1222" s="99"/>
      <c r="E1222" s="100"/>
      <c r="F1222" s="60">
        <f>SUM(F1220:F1221)</f>
        <v>40.487589999999997</v>
      </c>
    </row>
    <row r="1223" spans="1:7" ht="15.6" thickTop="1" thickBot="1" x14ac:dyDescent="0.35">
      <c r="A1223" s="59">
        <v>5</v>
      </c>
      <c r="B1223" s="95" t="s">
        <v>17</v>
      </c>
      <c r="C1223" s="96"/>
      <c r="D1223" s="96"/>
      <c r="E1223" s="97"/>
      <c r="F1223" s="58">
        <f>SUM(F1222)*10%</f>
        <v>4.0487589999999996</v>
      </c>
      <c r="G1223" s="51">
        <f>SUM(F1223/F1224)</f>
        <v>9.0909090909090912E-2</v>
      </c>
    </row>
    <row r="1224" spans="1:7" ht="15.6" customHeight="1" thickTop="1" thickBot="1" x14ac:dyDescent="0.35">
      <c r="A1224" s="57" t="s">
        <v>18</v>
      </c>
      <c r="B1224" s="98" t="s">
        <v>19</v>
      </c>
      <c r="C1224" s="99"/>
      <c r="D1224" s="99"/>
      <c r="E1224" s="100"/>
      <c r="F1224" s="60">
        <f>SUM(F1222,F1223)</f>
        <v>44.536348999999994</v>
      </c>
      <c r="G1224" s="62">
        <f>SUM(G1201,G1213,G1219,G1221,G1223)</f>
        <v>1</v>
      </c>
    </row>
    <row r="1225" spans="1:7" ht="15.6" thickTop="1" thickBot="1" x14ac:dyDescent="0.35"/>
    <row r="1226" spans="1:7" ht="44.4" thickTop="1" thickBot="1" x14ac:dyDescent="0.35">
      <c r="A1226" s="37" t="s">
        <v>2</v>
      </c>
      <c r="B1226" s="29" t="s">
        <v>1</v>
      </c>
      <c r="C1226" s="38" t="s">
        <v>0</v>
      </c>
      <c r="D1226" s="39" t="s">
        <v>20</v>
      </c>
      <c r="E1226" s="40"/>
      <c r="F1226" s="41"/>
      <c r="G1226" s="41"/>
    </row>
    <row r="1227" spans="1:7" ht="43.8" thickTop="1" x14ac:dyDescent="0.3">
      <c r="A1227" s="63" t="s">
        <v>229</v>
      </c>
      <c r="B1227" s="26" t="s">
        <v>985</v>
      </c>
      <c r="C1227" s="8"/>
      <c r="D1227" s="8"/>
      <c r="E1227" s="40"/>
      <c r="F1227" s="41"/>
      <c r="G1227" s="41"/>
    </row>
    <row r="1228" spans="1:7" ht="72.599999999999994" thickBot="1" x14ac:dyDescent="0.35">
      <c r="A1228" s="66" t="s">
        <v>230</v>
      </c>
      <c r="B1228" s="27" t="s">
        <v>231</v>
      </c>
      <c r="C1228" s="33" t="s">
        <v>215</v>
      </c>
      <c r="D1228" s="33">
        <v>1</v>
      </c>
      <c r="E1228" s="41"/>
      <c r="F1228" s="41"/>
      <c r="G1228" s="41"/>
    </row>
    <row r="1229" spans="1:7" ht="30" thickTop="1" thickBot="1" x14ac:dyDescent="0.35">
      <c r="A1229" s="37" t="s">
        <v>3</v>
      </c>
      <c r="B1229" s="29" t="s">
        <v>4</v>
      </c>
      <c r="C1229" s="29" t="s">
        <v>0</v>
      </c>
      <c r="D1229" s="29" t="s">
        <v>5</v>
      </c>
      <c r="E1229" s="29" t="s">
        <v>6</v>
      </c>
      <c r="F1229" s="29" t="s">
        <v>7</v>
      </c>
      <c r="G1229" s="39" t="s">
        <v>8</v>
      </c>
    </row>
    <row r="1230" spans="1:7" ht="15" thickTop="1" x14ac:dyDescent="0.3">
      <c r="A1230" s="41"/>
      <c r="B1230" s="46" t="s">
        <v>9</v>
      </c>
      <c r="C1230" s="47"/>
      <c r="D1230" s="47"/>
      <c r="E1230" s="47"/>
      <c r="F1230" s="47"/>
      <c r="G1230" s="21"/>
    </row>
    <row r="1231" spans="1:7" ht="15" thickBot="1" x14ac:dyDescent="0.35">
      <c r="A1231" s="17" t="s">
        <v>10</v>
      </c>
      <c r="B1231" s="13" t="s">
        <v>43</v>
      </c>
      <c r="C1231" s="13" t="s">
        <v>21</v>
      </c>
      <c r="D1231" s="13">
        <v>5.6000000000000001E-2</v>
      </c>
      <c r="E1231" s="48">
        <v>30.88</v>
      </c>
      <c r="F1231" s="20">
        <f>PRODUCT(D1231:E1231)</f>
        <v>1.7292799999999999</v>
      </c>
      <c r="G1231" s="21"/>
    </row>
    <row r="1232" spans="1:7" ht="15.6" thickTop="1" thickBot="1" x14ac:dyDescent="0.35">
      <c r="A1232" s="49">
        <v>1</v>
      </c>
      <c r="B1232" s="98" t="s">
        <v>13</v>
      </c>
      <c r="C1232" s="99"/>
      <c r="D1232" s="99"/>
      <c r="E1232" s="100"/>
      <c r="F1232" s="50">
        <f>SUM(F1231)</f>
        <v>1.7292799999999999</v>
      </c>
      <c r="G1232" s="51">
        <f>SUM(F1232/F1247)</f>
        <v>0.14147711176073327</v>
      </c>
    </row>
    <row r="1233" spans="1:7" ht="15" thickTop="1" x14ac:dyDescent="0.3">
      <c r="A1233" s="41"/>
      <c r="B1233" s="52" t="s">
        <v>22</v>
      </c>
      <c r="C1233" s="13"/>
      <c r="D1233" s="13"/>
      <c r="E1233" s="13"/>
      <c r="F1233" s="53"/>
      <c r="G1233" s="54"/>
    </row>
    <row r="1234" spans="1:7" x14ac:dyDescent="0.3">
      <c r="A1234" s="17" t="s">
        <v>11</v>
      </c>
      <c r="B1234" s="13" t="s">
        <v>60</v>
      </c>
      <c r="C1234" s="18" t="s">
        <v>84</v>
      </c>
      <c r="D1234" s="19">
        <v>0.1</v>
      </c>
      <c r="E1234" s="11">
        <v>1.1399999999999999</v>
      </c>
      <c r="F1234" s="20">
        <f t="shared" ref="F1234:F1238" si="92">D1234*E1234</f>
        <v>0.11399999999999999</v>
      </c>
      <c r="G1234" s="21"/>
    </row>
    <row r="1235" spans="1:7" x14ac:dyDescent="0.3">
      <c r="A1235" s="17" t="s">
        <v>12</v>
      </c>
      <c r="B1235" s="13" t="s">
        <v>97</v>
      </c>
      <c r="C1235" s="18" t="s">
        <v>84</v>
      </c>
      <c r="D1235" s="19">
        <v>0.1</v>
      </c>
      <c r="E1235" s="11">
        <v>27.99</v>
      </c>
      <c r="F1235" s="20">
        <f t="shared" si="92"/>
        <v>2.7989999999999999</v>
      </c>
      <c r="G1235" s="21"/>
    </row>
    <row r="1236" spans="1:7" x14ac:dyDescent="0.3">
      <c r="A1236" s="17" t="s">
        <v>53</v>
      </c>
      <c r="B1236" s="41" t="s">
        <v>899</v>
      </c>
      <c r="C1236" s="18" t="s">
        <v>68</v>
      </c>
      <c r="D1236" s="19">
        <v>2</v>
      </c>
      <c r="E1236" s="11">
        <v>1.1499999999999999</v>
      </c>
      <c r="F1236" s="20">
        <f t="shared" si="92"/>
        <v>2.2999999999999998</v>
      </c>
      <c r="G1236" s="21"/>
    </row>
    <row r="1237" spans="1:7" x14ac:dyDescent="0.3">
      <c r="A1237" s="17" t="s">
        <v>54</v>
      </c>
      <c r="B1237" s="13" t="s">
        <v>232</v>
      </c>
      <c r="C1237" s="18" t="s">
        <v>85</v>
      </c>
      <c r="D1237" s="19">
        <v>0.1</v>
      </c>
      <c r="E1237" s="23">
        <v>8.75</v>
      </c>
      <c r="F1237" s="20">
        <f t="shared" si="92"/>
        <v>0.875</v>
      </c>
      <c r="G1237" s="21"/>
    </row>
    <row r="1238" spans="1:7" ht="15" thickBot="1" x14ac:dyDescent="0.35">
      <c r="A1238" s="17" t="s">
        <v>55</v>
      </c>
      <c r="B1238" s="13" t="s">
        <v>233</v>
      </c>
      <c r="C1238" s="18" t="s">
        <v>143</v>
      </c>
      <c r="D1238" s="19">
        <v>1</v>
      </c>
      <c r="E1238" s="86">
        <v>1.75</v>
      </c>
      <c r="F1238" s="20">
        <f t="shared" si="92"/>
        <v>1.75</v>
      </c>
      <c r="G1238" s="21"/>
    </row>
    <row r="1239" spans="1:7" ht="15.6" thickTop="1" thickBot="1" x14ac:dyDescent="0.35">
      <c r="A1239" s="49">
        <v>2</v>
      </c>
      <c r="B1239" s="98" t="s">
        <v>23</v>
      </c>
      <c r="C1239" s="99"/>
      <c r="D1239" s="99"/>
      <c r="E1239" s="100"/>
      <c r="F1239" s="50">
        <f>SUM(F1234:F1238)</f>
        <v>7.8379999999999992</v>
      </c>
      <c r="G1239" s="51">
        <f>SUM(F1239/F1247)</f>
        <v>0.6412481506642228</v>
      </c>
    </row>
    <row r="1240" spans="1:7" ht="15" thickTop="1" x14ac:dyDescent="0.3">
      <c r="A1240" s="41"/>
      <c r="B1240" s="52" t="s">
        <v>47</v>
      </c>
      <c r="C1240" s="13"/>
      <c r="D1240" s="13"/>
      <c r="E1240" s="13"/>
      <c r="F1240" s="73"/>
      <c r="G1240" s="54"/>
    </row>
    <row r="1241" spans="1:7" ht="15" thickBot="1" x14ac:dyDescent="0.35">
      <c r="A1241" s="17" t="s">
        <v>48</v>
      </c>
      <c r="B1241" s="13" t="s">
        <v>234</v>
      </c>
      <c r="C1241" s="13" t="s">
        <v>21</v>
      </c>
      <c r="D1241" s="13">
        <v>5.6000000000000001E-2</v>
      </c>
      <c r="E1241" s="11">
        <v>1.7</v>
      </c>
      <c r="F1241" s="53">
        <f>D1241*E1241</f>
        <v>9.5199999999999993E-2</v>
      </c>
      <c r="G1241" s="21"/>
    </row>
    <row r="1242" spans="1:7" ht="15.6" thickTop="1" thickBot="1" x14ac:dyDescent="0.35">
      <c r="A1242" s="49">
        <v>3</v>
      </c>
      <c r="B1242" s="98" t="s">
        <v>49</v>
      </c>
      <c r="C1242" s="99"/>
      <c r="D1242" s="99"/>
      <c r="E1242" s="100"/>
      <c r="F1242" s="50">
        <f>SUM(F1241:F1241)</f>
        <v>9.5199999999999993E-2</v>
      </c>
      <c r="G1242" s="51">
        <f>SUM(F1242/F1247)</f>
        <v>7.7885715671388127E-3</v>
      </c>
    </row>
    <row r="1243" spans="1:7" ht="15.6" thickTop="1" thickBot="1" x14ac:dyDescent="0.35">
      <c r="A1243" s="57" t="s">
        <v>14</v>
      </c>
      <c r="B1243" s="98" t="s">
        <v>24</v>
      </c>
      <c r="C1243" s="99"/>
      <c r="D1243" s="99"/>
      <c r="E1243" s="100"/>
      <c r="F1243" s="58">
        <f>SUM(F1232,F1239,F1242)</f>
        <v>9.6624799999999986</v>
      </c>
      <c r="G1243" s="6"/>
    </row>
    <row r="1244" spans="1:7" ht="15.6" thickTop="1" thickBot="1" x14ac:dyDescent="0.35">
      <c r="A1244" s="59">
        <v>4</v>
      </c>
      <c r="B1244" s="95" t="s">
        <v>15</v>
      </c>
      <c r="C1244" s="96"/>
      <c r="D1244" s="96"/>
      <c r="E1244" s="97"/>
      <c r="F1244" s="58">
        <f>SUM(F1243)*15%</f>
        <v>1.4493719999999997</v>
      </c>
      <c r="G1244" s="51">
        <f>SUM(F1244/F1247)</f>
        <v>0.11857707509881421</v>
      </c>
    </row>
    <row r="1245" spans="1:7" ht="15.6" thickTop="1" thickBot="1" x14ac:dyDescent="0.35">
      <c r="A1245" s="57" t="s">
        <v>16</v>
      </c>
      <c r="B1245" s="98" t="s">
        <v>25</v>
      </c>
      <c r="C1245" s="99"/>
      <c r="D1245" s="99"/>
      <c r="E1245" s="100"/>
      <c r="F1245" s="60">
        <f>SUM(F1243:F1244)</f>
        <v>11.111851999999999</v>
      </c>
    </row>
    <row r="1246" spans="1:7" ht="15.6" thickTop="1" thickBot="1" x14ac:dyDescent="0.35">
      <c r="A1246" s="59">
        <v>5</v>
      </c>
      <c r="B1246" s="95" t="s">
        <v>17</v>
      </c>
      <c r="C1246" s="96"/>
      <c r="D1246" s="96"/>
      <c r="E1246" s="97"/>
      <c r="F1246" s="58">
        <f>SUM(F1245)*10%</f>
        <v>1.1111852</v>
      </c>
      <c r="G1246" s="51">
        <f>SUM(F1246/F1247)</f>
        <v>9.0909090909090925E-2</v>
      </c>
    </row>
    <row r="1247" spans="1:7" ht="15.6" thickTop="1" thickBot="1" x14ac:dyDescent="0.35">
      <c r="A1247" s="57" t="s">
        <v>18</v>
      </c>
      <c r="B1247" s="98" t="s">
        <v>19</v>
      </c>
      <c r="C1247" s="99"/>
      <c r="D1247" s="99"/>
      <c r="E1247" s="100"/>
      <c r="F1247" s="60">
        <f>SUM(F1245,F1246)</f>
        <v>12.223037199999998</v>
      </c>
      <c r="G1247" s="62">
        <f>SUM(G1232,G1239,G1242,G1244,G1246)</f>
        <v>1</v>
      </c>
    </row>
    <row r="1248" spans="1:7" ht="15.6" thickTop="1" thickBot="1" x14ac:dyDescent="0.35"/>
    <row r="1249" spans="1:7" ht="44.4" thickTop="1" thickBot="1" x14ac:dyDescent="0.35">
      <c r="A1249" s="37" t="s">
        <v>2</v>
      </c>
      <c r="B1249" s="29" t="s">
        <v>1</v>
      </c>
      <c r="C1249" s="38" t="s">
        <v>0</v>
      </c>
      <c r="D1249" s="39" t="s">
        <v>20</v>
      </c>
      <c r="E1249" s="40"/>
      <c r="F1249" s="41"/>
      <c r="G1249" s="41"/>
    </row>
    <row r="1250" spans="1:7" ht="43.8" thickTop="1" x14ac:dyDescent="0.3">
      <c r="A1250" s="63" t="s">
        <v>229</v>
      </c>
      <c r="B1250" s="26" t="s">
        <v>985</v>
      </c>
      <c r="C1250" s="8"/>
      <c r="D1250" s="8"/>
      <c r="E1250" s="40"/>
      <c r="F1250" s="41"/>
      <c r="G1250" s="41"/>
    </row>
    <row r="1251" spans="1:7" ht="58.2" thickBot="1" x14ac:dyDescent="0.35">
      <c r="A1251" s="66" t="s">
        <v>235</v>
      </c>
      <c r="B1251" s="27" t="s">
        <v>236</v>
      </c>
      <c r="C1251" s="33" t="s">
        <v>215</v>
      </c>
      <c r="D1251" s="33">
        <v>1</v>
      </c>
      <c r="E1251" s="41"/>
      <c r="F1251" s="41"/>
      <c r="G1251" s="41"/>
    </row>
    <row r="1252" spans="1:7" ht="30" thickTop="1" thickBot="1" x14ac:dyDescent="0.35">
      <c r="A1252" s="37" t="s">
        <v>3</v>
      </c>
      <c r="B1252" s="29" t="s">
        <v>4</v>
      </c>
      <c r="C1252" s="29" t="s">
        <v>0</v>
      </c>
      <c r="D1252" s="29" t="s">
        <v>5</v>
      </c>
      <c r="E1252" s="29" t="s">
        <v>6</v>
      </c>
      <c r="F1252" s="29" t="s">
        <v>7</v>
      </c>
      <c r="G1252" s="39" t="s">
        <v>8</v>
      </c>
    </row>
    <row r="1253" spans="1:7" ht="15" thickTop="1" x14ac:dyDescent="0.3">
      <c r="A1253" s="41"/>
      <c r="B1253" s="46" t="s">
        <v>9</v>
      </c>
      <c r="C1253" s="47"/>
      <c r="D1253" s="47"/>
      <c r="E1253" s="47"/>
      <c r="F1253" s="47"/>
      <c r="G1253" s="21"/>
    </row>
    <row r="1254" spans="1:7" ht="15" thickBot="1" x14ac:dyDescent="0.35">
      <c r="A1254" s="17" t="s">
        <v>10</v>
      </c>
      <c r="B1254" s="13" t="s">
        <v>43</v>
      </c>
      <c r="C1254" s="13" t="s">
        <v>21</v>
      </c>
      <c r="D1254" s="13">
        <v>5.6000000000000001E-2</v>
      </c>
      <c r="E1254" s="48">
        <v>30.88</v>
      </c>
      <c r="F1254" s="20">
        <f>PRODUCT(D1254:E1254)</f>
        <v>1.7292799999999999</v>
      </c>
      <c r="G1254" s="21"/>
    </row>
    <row r="1255" spans="1:7" ht="15.6" thickTop="1" thickBot="1" x14ac:dyDescent="0.35">
      <c r="A1255" s="49">
        <v>1</v>
      </c>
      <c r="B1255" s="98" t="s">
        <v>13</v>
      </c>
      <c r="C1255" s="99"/>
      <c r="D1255" s="99"/>
      <c r="E1255" s="100"/>
      <c r="F1255" s="50">
        <f>SUM(F1254)</f>
        <v>1.7292799999999999</v>
      </c>
      <c r="G1255" s="51">
        <f>SUM(F1255/F1270)</f>
        <v>0.14147711176073327</v>
      </c>
    </row>
    <row r="1256" spans="1:7" ht="15" thickTop="1" x14ac:dyDescent="0.3">
      <c r="A1256" s="41"/>
      <c r="B1256" s="52" t="s">
        <v>22</v>
      </c>
      <c r="C1256" s="13"/>
      <c r="D1256" s="13"/>
      <c r="E1256" s="13"/>
      <c r="F1256" s="53"/>
      <c r="G1256" s="54"/>
    </row>
    <row r="1257" spans="1:7" x14ac:dyDescent="0.3">
      <c r="A1257" s="17" t="s">
        <v>11</v>
      </c>
      <c r="B1257" s="13" t="s">
        <v>60</v>
      </c>
      <c r="C1257" s="18" t="s">
        <v>84</v>
      </c>
      <c r="D1257" s="19">
        <v>0.1</v>
      </c>
      <c r="E1257" s="11">
        <v>1.1399999999999999</v>
      </c>
      <c r="F1257" s="20">
        <f t="shared" ref="F1257:F1261" si="93">D1257*E1257</f>
        <v>0.11399999999999999</v>
      </c>
      <c r="G1257" s="21"/>
    </row>
    <row r="1258" spans="1:7" x14ac:dyDescent="0.3">
      <c r="A1258" s="17" t="s">
        <v>12</v>
      </c>
      <c r="B1258" s="13" t="s">
        <v>97</v>
      </c>
      <c r="C1258" s="18" t="s">
        <v>84</v>
      </c>
      <c r="D1258" s="19">
        <v>0.1</v>
      </c>
      <c r="E1258" s="11">
        <v>27.99</v>
      </c>
      <c r="F1258" s="20">
        <f t="shared" si="93"/>
        <v>2.7989999999999999</v>
      </c>
      <c r="G1258" s="21"/>
    </row>
    <row r="1259" spans="1:7" x14ac:dyDescent="0.3">
      <c r="A1259" s="17" t="s">
        <v>53</v>
      </c>
      <c r="B1259" s="41" t="s">
        <v>899</v>
      </c>
      <c r="C1259" s="18" t="s">
        <v>68</v>
      </c>
      <c r="D1259" s="19">
        <v>2</v>
      </c>
      <c r="E1259" s="11">
        <v>1.1499999999999999</v>
      </c>
      <c r="F1259" s="20">
        <f t="shared" si="93"/>
        <v>2.2999999999999998</v>
      </c>
      <c r="G1259" s="21"/>
    </row>
    <row r="1260" spans="1:7" x14ac:dyDescent="0.3">
      <c r="A1260" s="17" t="s">
        <v>54</v>
      </c>
      <c r="B1260" s="13" t="s">
        <v>232</v>
      </c>
      <c r="C1260" s="18" t="s">
        <v>85</v>
      </c>
      <c r="D1260" s="19">
        <v>0.1</v>
      </c>
      <c r="E1260" s="23">
        <v>8.75</v>
      </c>
      <c r="F1260" s="20">
        <f t="shared" si="93"/>
        <v>0.875</v>
      </c>
      <c r="G1260" s="21"/>
    </row>
    <row r="1261" spans="1:7" ht="15" thickBot="1" x14ac:dyDescent="0.35">
      <c r="A1261" s="17" t="s">
        <v>55</v>
      </c>
      <c r="B1261" s="13" t="s">
        <v>233</v>
      </c>
      <c r="C1261" s="18" t="s">
        <v>143</v>
      </c>
      <c r="D1261" s="19">
        <v>1</v>
      </c>
      <c r="E1261" s="86">
        <v>1.75</v>
      </c>
      <c r="F1261" s="20">
        <f t="shared" si="93"/>
        <v>1.75</v>
      </c>
      <c r="G1261" s="21"/>
    </row>
    <row r="1262" spans="1:7" ht="15.6" thickTop="1" thickBot="1" x14ac:dyDescent="0.35">
      <c r="A1262" s="49">
        <v>2</v>
      </c>
      <c r="B1262" s="98" t="s">
        <v>23</v>
      </c>
      <c r="C1262" s="99"/>
      <c r="D1262" s="99"/>
      <c r="E1262" s="100"/>
      <c r="F1262" s="50">
        <f>SUM(F1257:F1261)</f>
        <v>7.8379999999999992</v>
      </c>
      <c r="G1262" s="51">
        <f>SUM(F1262/F1270)</f>
        <v>0.6412481506642228</v>
      </c>
    </row>
    <row r="1263" spans="1:7" ht="15" thickTop="1" x14ac:dyDescent="0.3">
      <c r="A1263" s="41"/>
      <c r="B1263" s="52" t="s">
        <v>47</v>
      </c>
      <c r="C1263" s="13"/>
      <c r="D1263" s="13"/>
      <c r="E1263" s="13"/>
      <c r="F1263" s="73"/>
      <c r="G1263" s="54"/>
    </row>
    <row r="1264" spans="1:7" ht="15" thickBot="1" x14ac:dyDescent="0.35">
      <c r="A1264" s="17" t="s">
        <v>48</v>
      </c>
      <c r="B1264" s="13" t="s">
        <v>234</v>
      </c>
      <c r="C1264" s="13" t="s">
        <v>21</v>
      </c>
      <c r="D1264" s="13">
        <v>5.6000000000000001E-2</v>
      </c>
      <c r="E1264" s="11">
        <v>1.7</v>
      </c>
      <c r="F1264" s="53">
        <f>D1264*E1264</f>
        <v>9.5199999999999993E-2</v>
      </c>
      <c r="G1264" s="21"/>
    </row>
    <row r="1265" spans="1:7" ht="15.6" thickTop="1" thickBot="1" x14ac:dyDescent="0.35">
      <c r="A1265" s="49">
        <v>3</v>
      </c>
      <c r="B1265" s="98" t="s">
        <v>49</v>
      </c>
      <c r="C1265" s="99"/>
      <c r="D1265" s="99"/>
      <c r="E1265" s="100"/>
      <c r="F1265" s="50">
        <f>SUM(F1264:F1264)</f>
        <v>9.5199999999999993E-2</v>
      </c>
      <c r="G1265" s="51">
        <f>SUM(F1265/F1270)</f>
        <v>7.7885715671388127E-3</v>
      </c>
    </row>
    <row r="1266" spans="1:7" ht="15.6" thickTop="1" thickBot="1" x14ac:dyDescent="0.35">
      <c r="A1266" s="57" t="s">
        <v>14</v>
      </c>
      <c r="B1266" s="98" t="s">
        <v>24</v>
      </c>
      <c r="C1266" s="99"/>
      <c r="D1266" s="99"/>
      <c r="E1266" s="100"/>
      <c r="F1266" s="58">
        <f>SUM(F1255,F1262,F1265)</f>
        <v>9.6624799999999986</v>
      </c>
      <c r="G1266" s="6"/>
    </row>
    <row r="1267" spans="1:7" ht="15.6" thickTop="1" thickBot="1" x14ac:dyDescent="0.35">
      <c r="A1267" s="59">
        <v>4</v>
      </c>
      <c r="B1267" s="95" t="s">
        <v>15</v>
      </c>
      <c r="C1267" s="96"/>
      <c r="D1267" s="96"/>
      <c r="E1267" s="97"/>
      <c r="F1267" s="58">
        <f>SUM(F1266)*15%</f>
        <v>1.4493719999999997</v>
      </c>
      <c r="G1267" s="51">
        <f>SUM(F1267/F1270)</f>
        <v>0.11857707509881421</v>
      </c>
    </row>
    <row r="1268" spans="1:7" ht="15.6" thickTop="1" thickBot="1" x14ac:dyDescent="0.35">
      <c r="A1268" s="57" t="s">
        <v>16</v>
      </c>
      <c r="B1268" s="98" t="s">
        <v>25</v>
      </c>
      <c r="C1268" s="99"/>
      <c r="D1268" s="99"/>
      <c r="E1268" s="100"/>
      <c r="F1268" s="60">
        <f>SUM(F1266:F1267)</f>
        <v>11.111851999999999</v>
      </c>
    </row>
    <row r="1269" spans="1:7" ht="15.6" thickTop="1" thickBot="1" x14ac:dyDescent="0.35">
      <c r="A1269" s="59">
        <v>5</v>
      </c>
      <c r="B1269" s="95" t="s">
        <v>17</v>
      </c>
      <c r="C1269" s="96"/>
      <c r="D1269" s="96"/>
      <c r="E1269" s="97"/>
      <c r="F1269" s="58">
        <f>SUM(F1268)*10%</f>
        <v>1.1111852</v>
      </c>
      <c r="G1269" s="51">
        <f>SUM(F1269/F1270)</f>
        <v>9.0909090909090925E-2</v>
      </c>
    </row>
    <row r="1270" spans="1:7" ht="15.6" thickTop="1" thickBot="1" x14ac:dyDescent="0.35">
      <c r="A1270" s="57" t="s">
        <v>18</v>
      </c>
      <c r="B1270" s="98" t="s">
        <v>19</v>
      </c>
      <c r="C1270" s="99"/>
      <c r="D1270" s="99"/>
      <c r="E1270" s="100"/>
      <c r="F1270" s="60">
        <f>SUM(F1268,F1269)</f>
        <v>12.223037199999998</v>
      </c>
      <c r="G1270" s="62">
        <f>SUM(G1255,G1262,G1265,G1267,G1269)</f>
        <v>1</v>
      </c>
    </row>
    <row r="1271" spans="1:7" ht="15.6" thickTop="1" thickBot="1" x14ac:dyDescent="0.35"/>
    <row r="1272" spans="1:7" ht="44.4" thickTop="1" thickBot="1" x14ac:dyDescent="0.35">
      <c r="A1272" s="37" t="s">
        <v>2</v>
      </c>
      <c r="B1272" s="29" t="s">
        <v>1</v>
      </c>
      <c r="C1272" s="38" t="s">
        <v>0</v>
      </c>
      <c r="D1272" s="39" t="s">
        <v>20</v>
      </c>
      <c r="E1272" s="40"/>
      <c r="F1272" s="41"/>
      <c r="G1272" s="41"/>
    </row>
    <row r="1273" spans="1:7" ht="43.8" thickTop="1" x14ac:dyDescent="0.3">
      <c r="A1273" s="63" t="s">
        <v>237</v>
      </c>
      <c r="B1273" s="26" t="s">
        <v>986</v>
      </c>
      <c r="C1273" s="8"/>
      <c r="D1273" s="8"/>
      <c r="E1273" s="40"/>
      <c r="F1273" s="41"/>
      <c r="G1273" s="41"/>
    </row>
    <row r="1274" spans="1:7" ht="143.4" customHeight="1" thickBot="1" x14ac:dyDescent="0.35">
      <c r="A1274" s="66" t="s">
        <v>238</v>
      </c>
      <c r="B1274" s="27" t="s">
        <v>239</v>
      </c>
      <c r="C1274" s="33" t="s">
        <v>215</v>
      </c>
      <c r="D1274" s="33">
        <v>1</v>
      </c>
      <c r="E1274" s="41"/>
      <c r="F1274" s="41"/>
      <c r="G1274" s="41"/>
    </row>
    <row r="1275" spans="1:7" ht="30" thickTop="1" thickBot="1" x14ac:dyDescent="0.35">
      <c r="A1275" s="37" t="s">
        <v>3</v>
      </c>
      <c r="B1275" s="29" t="s">
        <v>4</v>
      </c>
      <c r="C1275" s="29" t="s">
        <v>0</v>
      </c>
      <c r="D1275" s="29" t="s">
        <v>5</v>
      </c>
      <c r="E1275" s="29" t="s">
        <v>6</v>
      </c>
      <c r="F1275" s="29" t="s">
        <v>7</v>
      </c>
      <c r="G1275" s="39" t="s">
        <v>8</v>
      </c>
    </row>
    <row r="1276" spans="1:7" ht="15" thickTop="1" x14ac:dyDescent="0.3">
      <c r="A1276" s="41"/>
      <c r="B1276" s="46" t="s">
        <v>9</v>
      </c>
      <c r="C1276" s="47"/>
      <c r="D1276" s="47"/>
      <c r="E1276" s="47"/>
      <c r="F1276" s="47"/>
      <c r="G1276" s="21"/>
    </row>
    <row r="1277" spans="1:7" ht="15" thickBot="1" x14ac:dyDescent="0.35">
      <c r="A1277" s="17" t="s">
        <v>10</v>
      </c>
      <c r="B1277" s="13" t="s">
        <v>43</v>
      </c>
      <c r="C1277" s="13" t="s">
        <v>21</v>
      </c>
      <c r="D1277" s="13">
        <v>0.127</v>
      </c>
      <c r="E1277" s="48">
        <v>30.88</v>
      </c>
      <c r="F1277" s="20">
        <f>PRODUCT(D1277:E1277)</f>
        <v>3.9217599999999999</v>
      </c>
      <c r="G1277" s="21"/>
    </row>
    <row r="1278" spans="1:7" ht="15.6" thickTop="1" thickBot="1" x14ac:dyDescent="0.35">
      <c r="A1278" s="49">
        <v>1</v>
      </c>
      <c r="B1278" s="98" t="s">
        <v>13</v>
      </c>
      <c r="C1278" s="99"/>
      <c r="D1278" s="99"/>
      <c r="E1278" s="100"/>
      <c r="F1278" s="50">
        <f>SUM(F1277)</f>
        <v>3.9217599999999999</v>
      </c>
      <c r="G1278" s="51">
        <f>SUM(F1278/F1304)</f>
        <v>3.0579058280677588E-2</v>
      </c>
    </row>
    <row r="1279" spans="1:7" ht="15" thickTop="1" x14ac:dyDescent="0.3">
      <c r="A1279" s="41"/>
      <c r="B1279" s="52" t="s">
        <v>22</v>
      </c>
      <c r="C1279" s="13"/>
      <c r="D1279" s="13"/>
      <c r="E1279" s="13"/>
      <c r="F1279" s="53"/>
      <c r="G1279" s="54"/>
    </row>
    <row r="1280" spans="1:7" x14ac:dyDescent="0.3">
      <c r="A1280" s="17" t="s">
        <v>11</v>
      </c>
      <c r="B1280" s="13" t="s">
        <v>169</v>
      </c>
      <c r="C1280" s="18" t="s">
        <v>84</v>
      </c>
      <c r="D1280" s="19">
        <v>0.1</v>
      </c>
      <c r="E1280" s="11">
        <v>4.09</v>
      </c>
      <c r="F1280" s="20">
        <f t="shared" ref="F1280:F1291" si="94">D1280*E1280</f>
        <v>0.40900000000000003</v>
      </c>
      <c r="G1280" s="21"/>
    </row>
    <row r="1281" spans="1:7" x14ac:dyDescent="0.3">
      <c r="A1281" s="17" t="s">
        <v>12</v>
      </c>
      <c r="B1281" s="13" t="s">
        <v>170</v>
      </c>
      <c r="C1281" s="18" t="s">
        <v>84</v>
      </c>
      <c r="D1281" s="19">
        <v>0.1</v>
      </c>
      <c r="E1281" s="11">
        <v>1.1399999999999999</v>
      </c>
      <c r="F1281" s="20">
        <f t="shared" si="94"/>
        <v>0.11399999999999999</v>
      </c>
      <c r="G1281" s="21"/>
    </row>
    <row r="1282" spans="1:7" x14ac:dyDescent="0.3">
      <c r="A1282" s="17" t="s">
        <v>53</v>
      </c>
      <c r="B1282" s="13" t="s">
        <v>171</v>
      </c>
      <c r="C1282" s="18" t="s">
        <v>84</v>
      </c>
      <c r="D1282" s="19">
        <v>0.1</v>
      </c>
      <c r="E1282" s="11">
        <v>27.99</v>
      </c>
      <c r="F1282" s="20">
        <f t="shared" si="94"/>
        <v>2.7989999999999999</v>
      </c>
      <c r="G1282" s="21"/>
    </row>
    <row r="1283" spans="1:7" x14ac:dyDescent="0.3">
      <c r="A1283" s="17" t="s">
        <v>54</v>
      </c>
      <c r="B1283" s="41" t="s">
        <v>900</v>
      </c>
      <c r="C1283" s="18" t="s">
        <v>68</v>
      </c>
      <c r="D1283" s="19">
        <v>2</v>
      </c>
      <c r="E1283" s="11">
        <v>1.1499999999999999</v>
      </c>
      <c r="F1283" s="20">
        <f t="shared" si="94"/>
        <v>2.2999999999999998</v>
      </c>
      <c r="G1283" s="21"/>
    </row>
    <row r="1284" spans="1:7" x14ac:dyDescent="0.3">
      <c r="A1284" s="17" t="s">
        <v>55</v>
      </c>
      <c r="B1284" s="13" t="s">
        <v>881</v>
      </c>
      <c r="C1284" s="22" t="s">
        <v>143</v>
      </c>
      <c r="D1284" s="19">
        <v>1</v>
      </c>
      <c r="E1284" s="11">
        <v>53.58</v>
      </c>
      <c r="F1284" s="20">
        <f t="shared" si="94"/>
        <v>53.58</v>
      </c>
      <c r="G1284" s="21"/>
    </row>
    <row r="1285" spans="1:7" ht="27.9" customHeight="1" x14ac:dyDescent="0.3">
      <c r="A1285" s="17" t="s">
        <v>56</v>
      </c>
      <c r="B1285" s="13" t="s">
        <v>882</v>
      </c>
      <c r="C1285" s="22" t="s">
        <v>85</v>
      </c>
      <c r="D1285" s="19">
        <v>0.1</v>
      </c>
      <c r="E1285" s="11">
        <v>34.770000000000003</v>
      </c>
      <c r="F1285" s="20">
        <f t="shared" si="94"/>
        <v>3.4770000000000003</v>
      </c>
      <c r="G1285" s="21"/>
    </row>
    <row r="1286" spans="1:7" x14ac:dyDescent="0.3">
      <c r="A1286" s="17" t="s">
        <v>57</v>
      </c>
      <c r="B1286" s="13" t="s">
        <v>883</v>
      </c>
      <c r="C1286" s="24" t="s">
        <v>45</v>
      </c>
      <c r="D1286" s="19">
        <v>1</v>
      </c>
      <c r="E1286" s="11">
        <v>9.93</v>
      </c>
      <c r="F1286" s="20">
        <f t="shared" si="94"/>
        <v>9.93</v>
      </c>
      <c r="G1286" s="21"/>
    </row>
    <row r="1287" spans="1:7" x14ac:dyDescent="0.3">
      <c r="A1287" s="17" t="s">
        <v>58</v>
      </c>
      <c r="B1287" s="13" t="s">
        <v>240</v>
      </c>
      <c r="C1287" s="22" t="s">
        <v>68</v>
      </c>
      <c r="D1287" s="19">
        <v>10</v>
      </c>
      <c r="E1287" s="11">
        <v>0.33</v>
      </c>
      <c r="F1287" s="20">
        <f t="shared" si="94"/>
        <v>3.3000000000000003</v>
      </c>
      <c r="G1287" s="21"/>
    </row>
    <row r="1288" spans="1:7" ht="28.8" x14ac:dyDescent="0.3">
      <c r="A1288" s="17" t="s">
        <v>59</v>
      </c>
      <c r="B1288" s="13" t="s">
        <v>242</v>
      </c>
      <c r="C1288" s="22" t="s">
        <v>45</v>
      </c>
      <c r="D1288" s="19">
        <v>1</v>
      </c>
      <c r="E1288" s="11">
        <v>6.76</v>
      </c>
      <c r="F1288" s="20">
        <f t="shared" si="94"/>
        <v>6.76</v>
      </c>
      <c r="G1288" s="21"/>
    </row>
    <row r="1289" spans="1:7" x14ac:dyDescent="0.3">
      <c r="A1289" s="17" t="s">
        <v>133</v>
      </c>
      <c r="B1289" s="13" t="s">
        <v>145</v>
      </c>
      <c r="C1289" s="22" t="s">
        <v>45</v>
      </c>
      <c r="D1289" s="19">
        <v>1</v>
      </c>
      <c r="E1289" s="11">
        <v>8.8699999999999992</v>
      </c>
      <c r="F1289" s="20">
        <f t="shared" si="94"/>
        <v>8.8699999999999992</v>
      </c>
      <c r="G1289" s="21"/>
    </row>
    <row r="1290" spans="1:7" x14ac:dyDescent="0.3">
      <c r="A1290" s="17" t="s">
        <v>134</v>
      </c>
      <c r="B1290" s="13" t="s">
        <v>141</v>
      </c>
      <c r="C1290" s="22" t="s">
        <v>143</v>
      </c>
      <c r="D1290" s="19">
        <v>1</v>
      </c>
      <c r="E1290" s="11">
        <v>1.75</v>
      </c>
      <c r="F1290" s="20">
        <f t="shared" si="94"/>
        <v>1.75</v>
      </c>
      <c r="G1290" s="21"/>
    </row>
    <row r="1291" spans="1:7" ht="29.4" thickBot="1" x14ac:dyDescent="0.35">
      <c r="A1291" s="17" t="s">
        <v>135</v>
      </c>
      <c r="B1291" s="13" t="s">
        <v>241</v>
      </c>
      <c r="C1291" s="22" t="s">
        <v>68</v>
      </c>
      <c r="D1291" s="19">
        <v>1</v>
      </c>
      <c r="E1291" s="87">
        <v>2.98</v>
      </c>
      <c r="F1291" s="20">
        <f t="shared" si="94"/>
        <v>2.98</v>
      </c>
      <c r="G1291" s="21"/>
    </row>
    <row r="1292" spans="1:7" ht="15.6" thickTop="1" thickBot="1" x14ac:dyDescent="0.35">
      <c r="A1292" s="49">
        <v>2</v>
      </c>
      <c r="B1292" s="98" t="s">
        <v>23</v>
      </c>
      <c r="C1292" s="99"/>
      <c r="D1292" s="99"/>
      <c r="E1292" s="100"/>
      <c r="F1292" s="50">
        <f>SUM(F1280:F1291)</f>
        <v>96.26900000000002</v>
      </c>
      <c r="G1292" s="51">
        <f>SUM(F1292/F1304)</f>
        <v>0.75063628616298583</v>
      </c>
    </row>
    <row r="1293" spans="1:7" ht="15" thickTop="1" x14ac:dyDescent="0.3">
      <c r="A1293" s="41"/>
      <c r="B1293" s="52" t="s">
        <v>47</v>
      </c>
      <c r="C1293" s="13"/>
      <c r="D1293" s="13"/>
      <c r="E1293" s="13"/>
      <c r="F1293" s="73"/>
      <c r="G1293" s="54"/>
    </row>
    <row r="1294" spans="1:7" x14ac:dyDescent="0.3">
      <c r="A1294" s="17" t="s">
        <v>48</v>
      </c>
      <c r="B1294" s="13" t="s">
        <v>870</v>
      </c>
      <c r="C1294" s="13" t="s">
        <v>21</v>
      </c>
      <c r="D1294" s="13">
        <v>0.127</v>
      </c>
      <c r="E1294" s="23">
        <v>1.7</v>
      </c>
      <c r="F1294" s="20">
        <f t="shared" ref="F1294" si="95">D1294*E1294</f>
        <v>0.21590000000000001</v>
      </c>
      <c r="G1294" s="21"/>
    </row>
    <row r="1295" spans="1:7" ht="28.8" x14ac:dyDescent="0.3">
      <c r="A1295" s="17" t="s">
        <v>65</v>
      </c>
      <c r="B1295" s="13" t="s">
        <v>884</v>
      </c>
      <c r="C1295" s="13" t="s">
        <v>21</v>
      </c>
      <c r="D1295" s="13">
        <v>0.127</v>
      </c>
      <c r="E1295" s="11">
        <v>2.5499999999999998</v>
      </c>
      <c r="F1295" s="53">
        <f>D1295*E1295</f>
        <v>0.32384999999999997</v>
      </c>
      <c r="G1295" s="21"/>
    </row>
    <row r="1296" spans="1:7" x14ac:dyDescent="0.3">
      <c r="A1296" s="17" t="s">
        <v>66</v>
      </c>
      <c r="B1296" s="13" t="s">
        <v>142</v>
      </c>
      <c r="C1296" s="13" t="s">
        <v>21</v>
      </c>
      <c r="D1296" s="13">
        <v>0.127</v>
      </c>
      <c r="E1296" s="11">
        <v>1.7</v>
      </c>
      <c r="F1296" s="53">
        <f>D1296*E1296</f>
        <v>0.21590000000000001</v>
      </c>
      <c r="G1296" s="21"/>
    </row>
    <row r="1297" spans="1:7" x14ac:dyDescent="0.3">
      <c r="A1297" s="17" t="s">
        <v>67</v>
      </c>
      <c r="B1297" s="13" t="s">
        <v>885</v>
      </c>
      <c r="C1297" s="13" t="s">
        <v>21</v>
      </c>
      <c r="D1297" s="13">
        <v>0.127</v>
      </c>
      <c r="E1297" s="11">
        <v>1.7</v>
      </c>
      <c r="F1297" s="53">
        <f>D1297*E1297</f>
        <v>0.21590000000000001</v>
      </c>
      <c r="G1297" s="21"/>
    </row>
    <row r="1298" spans="1:7" ht="15" thickBot="1" x14ac:dyDescent="0.35">
      <c r="A1298" s="17" t="s">
        <v>103</v>
      </c>
      <c r="B1298" s="13" t="s">
        <v>886</v>
      </c>
      <c r="C1298" s="13" t="s">
        <v>21</v>
      </c>
      <c r="D1298" s="13">
        <v>0.127</v>
      </c>
      <c r="E1298" s="14">
        <v>1.74</v>
      </c>
      <c r="F1298" s="20">
        <f>D1298*E1298</f>
        <v>0.22098000000000001</v>
      </c>
      <c r="G1298" s="21"/>
    </row>
    <row r="1299" spans="1:7" ht="15.6" thickTop="1" thickBot="1" x14ac:dyDescent="0.35">
      <c r="A1299" s="49">
        <v>3</v>
      </c>
      <c r="B1299" s="98" t="s">
        <v>49</v>
      </c>
      <c r="C1299" s="99"/>
      <c r="D1299" s="99"/>
      <c r="E1299" s="100"/>
      <c r="F1299" s="50">
        <f>SUM(F1294:F1298)</f>
        <v>1.1925299999999999</v>
      </c>
      <c r="G1299" s="51">
        <f>SUM(F1299/F1304)</f>
        <v>9.2984895484314288E-3</v>
      </c>
    </row>
    <row r="1300" spans="1:7" ht="15.6" thickTop="1" thickBot="1" x14ac:dyDescent="0.35">
      <c r="A1300" s="57" t="s">
        <v>14</v>
      </c>
      <c r="B1300" s="98" t="s">
        <v>24</v>
      </c>
      <c r="C1300" s="99"/>
      <c r="D1300" s="99"/>
      <c r="E1300" s="100"/>
      <c r="F1300" s="58">
        <f>SUM(F1278,F1292,F1299)</f>
        <v>101.38329000000003</v>
      </c>
      <c r="G1300" s="6"/>
    </row>
    <row r="1301" spans="1:7" ht="15.6" thickTop="1" thickBot="1" x14ac:dyDescent="0.35">
      <c r="A1301" s="59">
        <v>4</v>
      </c>
      <c r="B1301" s="95" t="s">
        <v>15</v>
      </c>
      <c r="C1301" s="96"/>
      <c r="D1301" s="96"/>
      <c r="E1301" s="97"/>
      <c r="F1301" s="58">
        <f>SUM(F1300)*15%</f>
        <v>15.207493500000004</v>
      </c>
      <c r="G1301" s="51">
        <f>SUM(F1301/F1304)</f>
        <v>0.11857707509881422</v>
      </c>
    </row>
    <row r="1302" spans="1:7" ht="15.6" thickTop="1" thickBot="1" x14ac:dyDescent="0.35">
      <c r="A1302" s="57" t="s">
        <v>16</v>
      </c>
      <c r="B1302" s="98" t="s">
        <v>25</v>
      </c>
      <c r="C1302" s="99"/>
      <c r="D1302" s="99"/>
      <c r="E1302" s="100"/>
      <c r="F1302" s="60">
        <f>SUM(F1300:F1301)</f>
        <v>116.59078350000003</v>
      </c>
    </row>
    <row r="1303" spans="1:7" ht="15.6" thickTop="1" thickBot="1" x14ac:dyDescent="0.35">
      <c r="A1303" s="59">
        <v>5</v>
      </c>
      <c r="B1303" s="95" t="s">
        <v>17</v>
      </c>
      <c r="C1303" s="96"/>
      <c r="D1303" s="96"/>
      <c r="E1303" s="97"/>
      <c r="F1303" s="58">
        <f>SUM(F1302)*10%</f>
        <v>11.659078350000003</v>
      </c>
      <c r="G1303" s="51">
        <f>SUM(F1303/F1304)</f>
        <v>9.0909090909090912E-2</v>
      </c>
    </row>
    <row r="1304" spans="1:7" ht="15.6" thickTop="1" thickBot="1" x14ac:dyDescent="0.35">
      <c r="A1304" s="57" t="s">
        <v>18</v>
      </c>
      <c r="B1304" s="98" t="s">
        <v>19</v>
      </c>
      <c r="C1304" s="99"/>
      <c r="D1304" s="99"/>
      <c r="E1304" s="100"/>
      <c r="F1304" s="60">
        <f>SUM(F1302,F1303)</f>
        <v>128.24986185000003</v>
      </c>
      <c r="G1304" s="62">
        <f>SUM(G1278,G1292,G1299,G1301,G1303)</f>
        <v>1</v>
      </c>
    </row>
    <row r="1305" spans="1:7" ht="15.6" thickTop="1" thickBot="1" x14ac:dyDescent="0.35"/>
    <row r="1306" spans="1:7" ht="44.4" thickTop="1" thickBot="1" x14ac:dyDescent="0.35">
      <c r="A1306" s="37" t="s">
        <v>2</v>
      </c>
      <c r="B1306" s="29" t="s">
        <v>1</v>
      </c>
      <c r="C1306" s="38" t="s">
        <v>0</v>
      </c>
      <c r="D1306" s="39" t="s">
        <v>20</v>
      </c>
      <c r="E1306" s="40"/>
      <c r="F1306" s="41"/>
      <c r="G1306" s="41"/>
    </row>
    <row r="1307" spans="1:7" ht="43.8" thickTop="1" x14ac:dyDescent="0.3">
      <c r="A1307" s="63" t="s">
        <v>237</v>
      </c>
      <c r="B1307" s="26" t="s">
        <v>986</v>
      </c>
      <c r="C1307" s="8"/>
      <c r="D1307" s="8"/>
      <c r="E1307" s="40"/>
      <c r="F1307" s="41"/>
      <c r="G1307" s="41"/>
    </row>
    <row r="1308" spans="1:7" ht="154.80000000000001" customHeight="1" thickBot="1" x14ac:dyDescent="0.35">
      <c r="A1308" s="66" t="s">
        <v>243</v>
      </c>
      <c r="B1308" s="27" t="s">
        <v>244</v>
      </c>
      <c r="C1308" s="33" t="s">
        <v>215</v>
      </c>
      <c r="D1308" s="33">
        <v>1</v>
      </c>
      <c r="E1308" s="41"/>
      <c r="F1308" s="41"/>
      <c r="G1308" s="41"/>
    </row>
    <row r="1309" spans="1:7" ht="30" thickTop="1" thickBot="1" x14ac:dyDescent="0.35">
      <c r="A1309" s="37" t="s">
        <v>3</v>
      </c>
      <c r="B1309" s="29" t="s">
        <v>4</v>
      </c>
      <c r="C1309" s="29" t="s">
        <v>0</v>
      </c>
      <c r="D1309" s="29" t="s">
        <v>5</v>
      </c>
      <c r="E1309" s="29" t="s">
        <v>6</v>
      </c>
      <c r="F1309" s="29" t="s">
        <v>7</v>
      </c>
      <c r="G1309" s="39" t="s">
        <v>8</v>
      </c>
    </row>
    <row r="1310" spans="1:7" ht="15" thickTop="1" x14ac:dyDescent="0.3">
      <c r="A1310" s="41"/>
      <c r="B1310" s="46" t="s">
        <v>9</v>
      </c>
      <c r="C1310" s="47"/>
      <c r="D1310" s="47"/>
      <c r="E1310" s="47"/>
      <c r="F1310" s="47"/>
      <c r="G1310" s="21"/>
    </row>
    <row r="1311" spans="1:7" ht="15" thickBot="1" x14ac:dyDescent="0.35">
      <c r="A1311" s="17" t="s">
        <v>10</v>
      </c>
      <c r="B1311" s="13" t="s">
        <v>43</v>
      </c>
      <c r="C1311" s="13" t="s">
        <v>21</v>
      </c>
      <c r="D1311" s="13">
        <v>0.17</v>
      </c>
      <c r="E1311" s="48">
        <v>30.88</v>
      </c>
      <c r="F1311" s="20">
        <f>PRODUCT(D1311:E1311)</f>
        <v>5.2496</v>
      </c>
      <c r="G1311" s="21"/>
    </row>
    <row r="1312" spans="1:7" ht="15.6" thickTop="1" thickBot="1" x14ac:dyDescent="0.35">
      <c r="A1312" s="49">
        <v>1</v>
      </c>
      <c r="B1312" s="98" t="s">
        <v>13</v>
      </c>
      <c r="C1312" s="99"/>
      <c r="D1312" s="99"/>
      <c r="E1312" s="100"/>
      <c r="F1312" s="50">
        <f>SUM(F1311)</f>
        <v>5.2496</v>
      </c>
      <c r="G1312" s="51">
        <f>SUM(F1312/F1338)</f>
        <v>4.0245215996183872E-2</v>
      </c>
    </row>
    <row r="1313" spans="1:7" ht="15" thickTop="1" x14ac:dyDescent="0.3">
      <c r="A1313" s="41"/>
      <c r="B1313" s="52" t="s">
        <v>22</v>
      </c>
      <c r="C1313" s="13"/>
      <c r="D1313" s="13"/>
      <c r="E1313" s="13"/>
      <c r="F1313" s="53"/>
      <c r="G1313" s="54"/>
    </row>
    <row r="1314" spans="1:7" x14ac:dyDescent="0.3">
      <c r="A1314" s="17" t="s">
        <v>11</v>
      </c>
      <c r="B1314" s="13" t="s">
        <v>169</v>
      </c>
      <c r="C1314" s="18" t="s">
        <v>84</v>
      </c>
      <c r="D1314" s="19">
        <v>0.1</v>
      </c>
      <c r="E1314" s="11">
        <v>4.09</v>
      </c>
      <c r="F1314" s="20">
        <f t="shared" ref="F1314:F1325" si="96">D1314*E1314</f>
        <v>0.40900000000000003</v>
      </c>
      <c r="G1314" s="21"/>
    </row>
    <row r="1315" spans="1:7" x14ac:dyDescent="0.3">
      <c r="A1315" s="17" t="s">
        <v>12</v>
      </c>
      <c r="B1315" s="13" t="s">
        <v>170</v>
      </c>
      <c r="C1315" s="18" t="s">
        <v>84</v>
      </c>
      <c r="D1315" s="19">
        <v>0.1</v>
      </c>
      <c r="E1315" s="11">
        <v>1.1399999999999999</v>
      </c>
      <c r="F1315" s="20">
        <f t="shared" si="96"/>
        <v>0.11399999999999999</v>
      </c>
      <c r="G1315" s="21"/>
    </row>
    <row r="1316" spans="1:7" x14ac:dyDescent="0.3">
      <c r="A1316" s="17" t="s">
        <v>53</v>
      </c>
      <c r="B1316" s="13" t="s">
        <v>171</v>
      </c>
      <c r="C1316" s="18" t="s">
        <v>84</v>
      </c>
      <c r="D1316" s="19">
        <v>0.1</v>
      </c>
      <c r="E1316" s="11">
        <v>27.99</v>
      </c>
      <c r="F1316" s="20">
        <f t="shared" si="96"/>
        <v>2.7989999999999999</v>
      </c>
      <c r="G1316" s="21"/>
    </row>
    <row r="1317" spans="1:7" x14ac:dyDescent="0.3">
      <c r="A1317" s="17" t="s">
        <v>54</v>
      </c>
      <c r="B1317" s="41" t="s">
        <v>900</v>
      </c>
      <c r="C1317" s="18" t="s">
        <v>68</v>
      </c>
      <c r="D1317" s="19">
        <v>2</v>
      </c>
      <c r="E1317" s="11">
        <v>1.1499999999999999</v>
      </c>
      <c r="F1317" s="20">
        <f t="shared" si="96"/>
        <v>2.2999999999999998</v>
      </c>
      <c r="G1317" s="21"/>
    </row>
    <row r="1318" spans="1:7" x14ac:dyDescent="0.3">
      <c r="A1318" s="17" t="s">
        <v>55</v>
      </c>
      <c r="B1318" s="13" t="s">
        <v>881</v>
      </c>
      <c r="C1318" s="22" t="s">
        <v>143</v>
      </c>
      <c r="D1318" s="19">
        <v>1</v>
      </c>
      <c r="E1318" s="11">
        <v>53.58</v>
      </c>
      <c r="F1318" s="20">
        <f t="shared" si="96"/>
        <v>53.58</v>
      </c>
      <c r="G1318" s="21"/>
    </row>
    <row r="1319" spans="1:7" x14ac:dyDescent="0.3">
      <c r="A1319" s="17" t="s">
        <v>56</v>
      </c>
      <c r="B1319" s="13" t="s">
        <v>882</v>
      </c>
      <c r="C1319" s="22" t="s">
        <v>85</v>
      </c>
      <c r="D1319" s="19">
        <v>0.1</v>
      </c>
      <c r="E1319" s="11">
        <v>34.770000000000003</v>
      </c>
      <c r="F1319" s="20">
        <f t="shared" si="96"/>
        <v>3.4770000000000003</v>
      </c>
      <c r="G1319" s="21"/>
    </row>
    <row r="1320" spans="1:7" x14ac:dyDescent="0.3">
      <c r="A1320" s="17" t="s">
        <v>57</v>
      </c>
      <c r="B1320" s="13" t="s">
        <v>883</v>
      </c>
      <c r="C1320" s="24" t="s">
        <v>45</v>
      </c>
      <c r="D1320" s="19">
        <v>1</v>
      </c>
      <c r="E1320" s="11">
        <v>9.93</v>
      </c>
      <c r="F1320" s="20">
        <f t="shared" si="96"/>
        <v>9.93</v>
      </c>
      <c r="G1320" s="21"/>
    </row>
    <row r="1321" spans="1:7" x14ac:dyDescent="0.3">
      <c r="A1321" s="17" t="s">
        <v>58</v>
      </c>
      <c r="B1321" s="13" t="s">
        <v>240</v>
      </c>
      <c r="C1321" s="22" t="s">
        <v>68</v>
      </c>
      <c r="D1321" s="19">
        <v>10</v>
      </c>
      <c r="E1321" s="11">
        <v>0.33</v>
      </c>
      <c r="F1321" s="20">
        <f t="shared" si="96"/>
        <v>3.3000000000000003</v>
      </c>
      <c r="G1321" s="21"/>
    </row>
    <row r="1322" spans="1:7" ht="28.8" x14ac:dyDescent="0.3">
      <c r="A1322" s="17" t="s">
        <v>59</v>
      </c>
      <c r="B1322" s="13" t="s">
        <v>962</v>
      </c>
      <c r="C1322" s="22" t="s">
        <v>45</v>
      </c>
      <c r="D1322" s="19">
        <v>1</v>
      </c>
      <c r="E1322" s="11">
        <v>6.76</v>
      </c>
      <c r="F1322" s="20">
        <f t="shared" si="96"/>
        <v>6.76</v>
      </c>
      <c r="G1322" s="21"/>
    </row>
    <row r="1323" spans="1:7" x14ac:dyDescent="0.3">
      <c r="A1323" s="17" t="s">
        <v>133</v>
      </c>
      <c r="B1323" s="13" t="s">
        <v>145</v>
      </c>
      <c r="C1323" s="22" t="s">
        <v>45</v>
      </c>
      <c r="D1323" s="19">
        <v>1</v>
      </c>
      <c r="E1323" s="11">
        <v>8.8699999999999992</v>
      </c>
      <c r="F1323" s="20">
        <f t="shared" si="96"/>
        <v>8.8699999999999992</v>
      </c>
      <c r="G1323" s="21"/>
    </row>
    <row r="1324" spans="1:7" x14ac:dyDescent="0.3">
      <c r="A1324" s="17" t="s">
        <v>134</v>
      </c>
      <c r="B1324" s="13" t="s">
        <v>141</v>
      </c>
      <c r="C1324" s="22" t="s">
        <v>143</v>
      </c>
      <c r="D1324" s="19">
        <v>1</v>
      </c>
      <c r="E1324" s="11">
        <v>1.75</v>
      </c>
      <c r="F1324" s="20">
        <f t="shared" si="96"/>
        <v>1.75</v>
      </c>
      <c r="G1324" s="21"/>
    </row>
    <row r="1325" spans="1:7" ht="29.4" thickBot="1" x14ac:dyDescent="0.35">
      <c r="A1325" s="17" t="s">
        <v>135</v>
      </c>
      <c r="B1325" s="13" t="s">
        <v>241</v>
      </c>
      <c r="C1325" s="22" t="s">
        <v>68</v>
      </c>
      <c r="D1325" s="19">
        <v>1</v>
      </c>
      <c r="E1325" s="87">
        <v>2.98</v>
      </c>
      <c r="F1325" s="20">
        <f t="shared" si="96"/>
        <v>2.98</v>
      </c>
      <c r="G1325" s="21"/>
    </row>
    <row r="1326" spans="1:7" ht="15.6" thickTop="1" thickBot="1" x14ac:dyDescent="0.35">
      <c r="A1326" s="49">
        <v>2</v>
      </c>
      <c r="B1326" s="98" t="s">
        <v>23</v>
      </c>
      <c r="C1326" s="99"/>
      <c r="D1326" s="99"/>
      <c r="E1326" s="100"/>
      <c r="F1326" s="50">
        <f>SUM(F1314:F1325)</f>
        <v>96.26900000000002</v>
      </c>
      <c r="G1326" s="51">
        <f>SUM(F1326/F1338)</f>
        <v>0.7380308402043253</v>
      </c>
    </row>
    <row r="1327" spans="1:7" ht="15" thickTop="1" x14ac:dyDescent="0.3">
      <c r="A1327" s="41"/>
      <c r="B1327" s="52" t="s">
        <v>47</v>
      </c>
      <c r="C1327" s="13"/>
      <c r="D1327" s="13"/>
      <c r="E1327" s="13"/>
      <c r="F1327" s="73"/>
      <c r="G1327" s="54"/>
    </row>
    <row r="1328" spans="1:7" x14ac:dyDescent="0.3">
      <c r="A1328" s="17" t="s">
        <v>48</v>
      </c>
      <c r="B1328" s="13" t="s">
        <v>870</v>
      </c>
      <c r="C1328" s="13" t="s">
        <v>21</v>
      </c>
      <c r="D1328" s="13">
        <v>0.17</v>
      </c>
      <c r="E1328" s="23">
        <v>1.7</v>
      </c>
      <c r="F1328" s="20">
        <f>D1328*E1328</f>
        <v>0.28900000000000003</v>
      </c>
      <c r="G1328" s="21"/>
    </row>
    <row r="1329" spans="1:7" ht="28.8" x14ac:dyDescent="0.3">
      <c r="A1329" s="17" t="s">
        <v>65</v>
      </c>
      <c r="B1329" s="13" t="s">
        <v>884</v>
      </c>
      <c r="C1329" s="13" t="s">
        <v>21</v>
      </c>
      <c r="D1329" s="13">
        <v>0.17</v>
      </c>
      <c r="E1329" s="11">
        <v>2.5499999999999998</v>
      </c>
      <c r="F1329" s="53">
        <f>D1329*E1329</f>
        <v>0.4335</v>
      </c>
      <c r="G1329" s="21"/>
    </row>
    <row r="1330" spans="1:7" x14ac:dyDescent="0.3">
      <c r="A1330" s="17" t="s">
        <v>66</v>
      </c>
      <c r="B1330" s="13" t="s">
        <v>142</v>
      </c>
      <c r="C1330" s="13" t="s">
        <v>21</v>
      </c>
      <c r="D1330" s="13">
        <v>0.17</v>
      </c>
      <c r="E1330" s="11">
        <v>1.7</v>
      </c>
      <c r="F1330" s="53">
        <f>D1330*E1330</f>
        <v>0.28900000000000003</v>
      </c>
      <c r="G1330" s="21"/>
    </row>
    <row r="1331" spans="1:7" x14ac:dyDescent="0.3">
      <c r="A1331" s="17" t="s">
        <v>67</v>
      </c>
      <c r="B1331" s="13" t="s">
        <v>885</v>
      </c>
      <c r="C1331" s="13" t="s">
        <v>21</v>
      </c>
      <c r="D1331" s="13">
        <v>0.17</v>
      </c>
      <c r="E1331" s="11">
        <v>1.7</v>
      </c>
      <c r="F1331" s="53">
        <f>D1331*E1331</f>
        <v>0.28900000000000003</v>
      </c>
      <c r="G1331" s="21"/>
    </row>
    <row r="1332" spans="1:7" ht="15" thickBot="1" x14ac:dyDescent="0.35">
      <c r="A1332" s="17" t="s">
        <v>103</v>
      </c>
      <c r="B1332" s="13" t="s">
        <v>886</v>
      </c>
      <c r="C1332" s="13" t="s">
        <v>21</v>
      </c>
      <c r="D1332" s="13">
        <v>0.17</v>
      </c>
      <c r="E1332" s="14">
        <v>1.74</v>
      </c>
      <c r="F1332" s="20">
        <f>D1332*E1332</f>
        <v>0.29580000000000001</v>
      </c>
      <c r="G1332" s="21"/>
    </row>
    <row r="1333" spans="1:7" ht="15.6" thickTop="1" thickBot="1" x14ac:dyDescent="0.35">
      <c r="A1333" s="49">
        <v>3</v>
      </c>
      <c r="B1333" s="98" t="s">
        <v>49</v>
      </c>
      <c r="C1333" s="99"/>
      <c r="D1333" s="99"/>
      <c r="E1333" s="100"/>
      <c r="F1333" s="50">
        <f>SUM(F1328:F1332)</f>
        <v>1.5963000000000001</v>
      </c>
      <c r="G1333" s="51">
        <f>SUM(F1333/F1338)</f>
        <v>1.2237777791585705E-2</v>
      </c>
    </row>
    <row r="1334" spans="1:7" ht="15.6" thickTop="1" thickBot="1" x14ac:dyDescent="0.35">
      <c r="A1334" s="57" t="s">
        <v>14</v>
      </c>
      <c r="B1334" s="98" t="s">
        <v>24</v>
      </c>
      <c r="C1334" s="99"/>
      <c r="D1334" s="99"/>
      <c r="E1334" s="100"/>
      <c r="F1334" s="58">
        <f>SUM(F1312,F1326,F1333)</f>
        <v>103.11490000000002</v>
      </c>
      <c r="G1334" s="6"/>
    </row>
    <row r="1335" spans="1:7" ht="15.6" thickTop="1" thickBot="1" x14ac:dyDescent="0.35">
      <c r="A1335" s="59">
        <v>4</v>
      </c>
      <c r="B1335" s="95" t="s">
        <v>15</v>
      </c>
      <c r="C1335" s="96"/>
      <c r="D1335" s="96"/>
      <c r="E1335" s="97"/>
      <c r="F1335" s="58">
        <f>SUM(F1334)*15%</f>
        <v>15.467235000000002</v>
      </c>
      <c r="G1335" s="51">
        <f>SUM(F1335/F1338)</f>
        <v>0.11857707509881422</v>
      </c>
    </row>
    <row r="1336" spans="1:7" ht="15.6" thickTop="1" thickBot="1" x14ac:dyDescent="0.35">
      <c r="A1336" s="57" t="s">
        <v>16</v>
      </c>
      <c r="B1336" s="98" t="s">
        <v>25</v>
      </c>
      <c r="C1336" s="99"/>
      <c r="D1336" s="99"/>
      <c r="E1336" s="100"/>
      <c r="F1336" s="60">
        <f>SUM(F1334:F1335)</f>
        <v>118.58213500000002</v>
      </c>
    </row>
    <row r="1337" spans="1:7" ht="15.6" thickTop="1" thickBot="1" x14ac:dyDescent="0.35">
      <c r="A1337" s="59">
        <v>5</v>
      </c>
      <c r="B1337" s="95" t="s">
        <v>17</v>
      </c>
      <c r="C1337" s="96"/>
      <c r="D1337" s="96"/>
      <c r="E1337" s="97"/>
      <c r="F1337" s="58">
        <f>SUM(F1336)*10%</f>
        <v>11.858213500000003</v>
      </c>
      <c r="G1337" s="51">
        <f>SUM(F1337/F1338)</f>
        <v>9.0909090909090912E-2</v>
      </c>
    </row>
    <row r="1338" spans="1:7" ht="15.6" thickTop="1" thickBot="1" x14ac:dyDescent="0.35">
      <c r="A1338" s="57" t="s">
        <v>18</v>
      </c>
      <c r="B1338" s="98" t="s">
        <v>19</v>
      </c>
      <c r="C1338" s="99"/>
      <c r="D1338" s="99"/>
      <c r="E1338" s="100"/>
      <c r="F1338" s="60">
        <f>SUM(F1336,F1337)</f>
        <v>130.44034850000003</v>
      </c>
      <c r="G1338" s="62">
        <f>SUM(G1312,G1326,G1333,G1335,G1337)</f>
        <v>1</v>
      </c>
    </row>
    <row r="1339" spans="1:7" ht="15.6" thickTop="1" thickBot="1" x14ac:dyDescent="0.35"/>
    <row r="1340" spans="1:7" ht="44.4" thickTop="1" thickBot="1" x14ac:dyDescent="0.35">
      <c r="A1340" s="37" t="s">
        <v>2</v>
      </c>
      <c r="B1340" s="29" t="s">
        <v>1</v>
      </c>
      <c r="C1340" s="38" t="s">
        <v>0</v>
      </c>
      <c r="D1340" s="39" t="s">
        <v>20</v>
      </c>
      <c r="E1340" s="40"/>
      <c r="F1340" s="41"/>
      <c r="G1340" s="41"/>
    </row>
    <row r="1341" spans="1:7" ht="43.8" thickTop="1" x14ac:dyDescent="0.3">
      <c r="A1341" s="63" t="s">
        <v>237</v>
      </c>
      <c r="B1341" s="26" t="s">
        <v>986</v>
      </c>
      <c r="C1341" s="8"/>
      <c r="D1341" s="8"/>
      <c r="E1341" s="40"/>
      <c r="F1341" s="41"/>
      <c r="G1341" s="41"/>
    </row>
    <row r="1342" spans="1:7" ht="189" customHeight="1" thickBot="1" x14ac:dyDescent="0.35">
      <c r="A1342" s="66" t="s">
        <v>245</v>
      </c>
      <c r="B1342" s="27" t="s">
        <v>246</v>
      </c>
      <c r="C1342" s="33" t="s">
        <v>215</v>
      </c>
      <c r="D1342" s="33">
        <v>1</v>
      </c>
      <c r="E1342" s="41"/>
      <c r="F1342" s="41"/>
      <c r="G1342" s="41"/>
    </row>
    <row r="1343" spans="1:7" ht="30" thickTop="1" thickBot="1" x14ac:dyDescent="0.35">
      <c r="A1343" s="37" t="s">
        <v>3</v>
      </c>
      <c r="B1343" s="29" t="s">
        <v>4</v>
      </c>
      <c r="C1343" s="29" t="s">
        <v>0</v>
      </c>
      <c r="D1343" s="29" t="s">
        <v>5</v>
      </c>
      <c r="E1343" s="29" t="s">
        <v>6</v>
      </c>
      <c r="F1343" s="29" t="s">
        <v>7</v>
      </c>
      <c r="G1343" s="39" t="s">
        <v>8</v>
      </c>
    </row>
    <row r="1344" spans="1:7" ht="15" thickTop="1" x14ac:dyDescent="0.3">
      <c r="A1344" s="41"/>
      <c r="B1344" s="46" t="s">
        <v>9</v>
      </c>
      <c r="C1344" s="47"/>
      <c r="D1344" s="47"/>
      <c r="E1344" s="47"/>
      <c r="F1344" s="47"/>
      <c r="G1344" s="21"/>
    </row>
    <row r="1345" spans="1:7" ht="15" thickBot="1" x14ac:dyDescent="0.35">
      <c r="A1345" s="17" t="s">
        <v>10</v>
      </c>
      <c r="B1345" s="13" t="s">
        <v>43</v>
      </c>
      <c r="C1345" s="13" t="s">
        <v>21</v>
      </c>
      <c r="D1345" s="13">
        <v>0.17</v>
      </c>
      <c r="E1345" s="48">
        <v>30.88</v>
      </c>
      <c r="F1345" s="20">
        <f>PRODUCT(D1345:E1345)</f>
        <v>5.2496</v>
      </c>
      <c r="G1345" s="21"/>
    </row>
    <row r="1346" spans="1:7" ht="15.6" thickTop="1" thickBot="1" x14ac:dyDescent="0.35">
      <c r="A1346" s="49">
        <v>1</v>
      </c>
      <c r="B1346" s="98" t="s">
        <v>13</v>
      </c>
      <c r="C1346" s="99"/>
      <c r="D1346" s="99"/>
      <c r="E1346" s="100"/>
      <c r="F1346" s="50">
        <f>SUM(F1345)</f>
        <v>5.2496</v>
      </c>
      <c r="G1346" s="51">
        <f>SUM(F1346/F1373)</f>
        <v>4.0088578224468645E-2</v>
      </c>
    </row>
    <row r="1347" spans="1:7" ht="15" thickTop="1" x14ac:dyDescent="0.3">
      <c r="A1347" s="41"/>
      <c r="B1347" s="52" t="s">
        <v>22</v>
      </c>
      <c r="C1347" s="13"/>
      <c r="D1347" s="13"/>
      <c r="E1347" s="13"/>
      <c r="F1347" s="53"/>
      <c r="G1347" s="54"/>
    </row>
    <row r="1348" spans="1:7" x14ac:dyDescent="0.3">
      <c r="A1348" s="17" t="s">
        <v>11</v>
      </c>
      <c r="B1348" s="13" t="s">
        <v>169</v>
      </c>
      <c r="C1348" s="18" t="s">
        <v>84</v>
      </c>
      <c r="D1348" s="19">
        <v>0.1</v>
      </c>
      <c r="E1348" s="11">
        <v>4.09</v>
      </c>
      <c r="F1348" s="20">
        <f t="shared" ref="F1348:F1359" si="97">D1348*E1348</f>
        <v>0.40900000000000003</v>
      </c>
      <c r="G1348" s="21"/>
    </row>
    <row r="1349" spans="1:7" x14ac:dyDescent="0.3">
      <c r="A1349" s="17" t="s">
        <v>12</v>
      </c>
      <c r="B1349" s="13" t="s">
        <v>170</v>
      </c>
      <c r="C1349" s="18" t="s">
        <v>84</v>
      </c>
      <c r="D1349" s="19">
        <v>0.1</v>
      </c>
      <c r="E1349" s="11">
        <v>1.1399999999999999</v>
      </c>
      <c r="F1349" s="20">
        <f t="shared" si="97"/>
        <v>0.11399999999999999</v>
      </c>
      <c r="G1349" s="21"/>
    </row>
    <row r="1350" spans="1:7" x14ac:dyDescent="0.3">
      <c r="A1350" s="17" t="s">
        <v>53</v>
      </c>
      <c r="B1350" s="13" t="s">
        <v>171</v>
      </c>
      <c r="C1350" s="18" t="s">
        <v>84</v>
      </c>
      <c r="D1350" s="19">
        <v>0.1</v>
      </c>
      <c r="E1350" s="11">
        <v>27.99</v>
      </c>
      <c r="F1350" s="20">
        <f t="shared" si="97"/>
        <v>2.7989999999999999</v>
      </c>
      <c r="G1350" s="21"/>
    </row>
    <row r="1351" spans="1:7" x14ac:dyDescent="0.3">
      <c r="A1351" s="17" t="s">
        <v>54</v>
      </c>
      <c r="B1351" s="41" t="s">
        <v>900</v>
      </c>
      <c r="C1351" s="18" t="s">
        <v>68</v>
      </c>
      <c r="D1351" s="19">
        <v>2</v>
      </c>
      <c r="E1351" s="11">
        <v>1.1499999999999999</v>
      </c>
      <c r="F1351" s="20">
        <f t="shared" si="97"/>
        <v>2.2999999999999998</v>
      </c>
      <c r="G1351" s="21"/>
    </row>
    <row r="1352" spans="1:7" x14ac:dyDescent="0.3">
      <c r="A1352" s="17" t="s">
        <v>55</v>
      </c>
      <c r="B1352" s="13" t="s">
        <v>881</v>
      </c>
      <c r="C1352" s="22" t="s">
        <v>143</v>
      </c>
      <c r="D1352" s="19">
        <v>1</v>
      </c>
      <c r="E1352" s="11">
        <v>53.58</v>
      </c>
      <c r="F1352" s="20">
        <f t="shared" si="97"/>
        <v>53.58</v>
      </c>
      <c r="G1352" s="21"/>
    </row>
    <row r="1353" spans="1:7" x14ac:dyDescent="0.3">
      <c r="A1353" s="17" t="s">
        <v>56</v>
      </c>
      <c r="B1353" s="13" t="s">
        <v>882</v>
      </c>
      <c r="C1353" s="22" t="s">
        <v>85</v>
      </c>
      <c r="D1353" s="19">
        <v>0.1</v>
      </c>
      <c r="E1353" s="11">
        <v>34.770000000000003</v>
      </c>
      <c r="F1353" s="20">
        <f t="shared" si="97"/>
        <v>3.4770000000000003</v>
      </c>
      <c r="G1353" s="21"/>
    </row>
    <row r="1354" spans="1:7" x14ac:dyDescent="0.3">
      <c r="A1354" s="17" t="s">
        <v>57</v>
      </c>
      <c r="B1354" s="13" t="s">
        <v>883</v>
      </c>
      <c r="C1354" s="24" t="s">
        <v>45</v>
      </c>
      <c r="D1354" s="19">
        <v>1</v>
      </c>
      <c r="E1354" s="11">
        <v>9.93</v>
      </c>
      <c r="F1354" s="20">
        <f t="shared" si="97"/>
        <v>9.93</v>
      </c>
      <c r="G1354" s="21"/>
    </row>
    <row r="1355" spans="1:7" x14ac:dyDescent="0.3">
      <c r="A1355" s="17" t="s">
        <v>58</v>
      </c>
      <c r="B1355" s="13" t="s">
        <v>240</v>
      </c>
      <c r="C1355" s="22" t="s">
        <v>68</v>
      </c>
      <c r="D1355" s="19">
        <v>10</v>
      </c>
      <c r="E1355" s="11">
        <v>0.33</v>
      </c>
      <c r="F1355" s="20">
        <f t="shared" si="97"/>
        <v>3.3000000000000003</v>
      </c>
      <c r="G1355" s="21"/>
    </row>
    <row r="1356" spans="1:7" ht="28.8" x14ac:dyDescent="0.3">
      <c r="A1356" s="17" t="s">
        <v>59</v>
      </c>
      <c r="B1356" s="13" t="s">
        <v>962</v>
      </c>
      <c r="C1356" s="22" t="s">
        <v>45</v>
      </c>
      <c r="D1356" s="19">
        <v>1</v>
      </c>
      <c r="E1356" s="11">
        <v>6.76</v>
      </c>
      <c r="F1356" s="20">
        <f t="shared" si="97"/>
        <v>6.76</v>
      </c>
      <c r="G1356" s="21"/>
    </row>
    <row r="1357" spans="1:7" x14ac:dyDescent="0.3">
      <c r="A1357" s="17" t="s">
        <v>133</v>
      </c>
      <c r="B1357" s="13" t="s">
        <v>145</v>
      </c>
      <c r="C1357" s="22" t="s">
        <v>45</v>
      </c>
      <c r="D1357" s="19">
        <v>1</v>
      </c>
      <c r="E1357" s="11">
        <v>8.8699999999999992</v>
      </c>
      <c r="F1357" s="20">
        <f t="shared" si="97"/>
        <v>8.8699999999999992</v>
      </c>
      <c r="G1357" s="21"/>
    </row>
    <row r="1358" spans="1:7" x14ac:dyDescent="0.3">
      <c r="A1358" s="17" t="s">
        <v>134</v>
      </c>
      <c r="B1358" s="13" t="s">
        <v>141</v>
      </c>
      <c r="C1358" s="22" t="s">
        <v>143</v>
      </c>
      <c r="D1358" s="19">
        <v>1</v>
      </c>
      <c r="E1358" s="11">
        <v>1.75</v>
      </c>
      <c r="F1358" s="20">
        <f t="shared" si="97"/>
        <v>1.75</v>
      </c>
      <c r="G1358" s="21"/>
    </row>
    <row r="1359" spans="1:7" ht="29.4" thickBot="1" x14ac:dyDescent="0.35">
      <c r="A1359" s="17" t="s">
        <v>135</v>
      </c>
      <c r="B1359" s="13" t="s">
        <v>241</v>
      </c>
      <c r="C1359" s="22" t="s">
        <v>68</v>
      </c>
      <c r="D1359" s="19">
        <v>1</v>
      </c>
      <c r="E1359" s="87">
        <v>2.98</v>
      </c>
      <c r="F1359" s="20">
        <f t="shared" si="97"/>
        <v>2.98</v>
      </c>
      <c r="G1359" s="21"/>
    </row>
    <row r="1360" spans="1:7" ht="15.6" thickTop="1" thickBot="1" x14ac:dyDescent="0.35">
      <c r="A1360" s="49">
        <v>2</v>
      </c>
      <c r="B1360" s="98" t="s">
        <v>23</v>
      </c>
      <c r="C1360" s="99"/>
      <c r="D1360" s="99"/>
      <c r="E1360" s="100"/>
      <c r="F1360" s="50">
        <f>SUM(F1348:F1359)</f>
        <v>96.26900000000002</v>
      </c>
      <c r="G1360" s="51">
        <f>SUM(F1360/F1373)</f>
        <v>0.73515836198784146</v>
      </c>
    </row>
    <row r="1361" spans="1:7" ht="15" thickTop="1" x14ac:dyDescent="0.3">
      <c r="A1361" s="41"/>
      <c r="B1361" s="52" t="s">
        <v>47</v>
      </c>
      <c r="C1361" s="13"/>
      <c r="D1361" s="13"/>
      <c r="E1361" s="13"/>
      <c r="F1361" s="73"/>
      <c r="G1361" s="54"/>
    </row>
    <row r="1362" spans="1:7" x14ac:dyDescent="0.3">
      <c r="A1362" s="17" t="s">
        <v>48</v>
      </c>
      <c r="B1362" s="13" t="s">
        <v>870</v>
      </c>
      <c r="C1362" s="13" t="s">
        <v>21</v>
      </c>
      <c r="D1362" s="13">
        <v>0.17</v>
      </c>
      <c r="E1362" s="23">
        <v>1.7</v>
      </c>
      <c r="F1362" s="20">
        <f t="shared" ref="F1362:F1367" si="98">D1362*E1362</f>
        <v>0.28900000000000003</v>
      </c>
      <c r="G1362" s="21"/>
    </row>
    <row r="1363" spans="1:7" ht="28.8" x14ac:dyDescent="0.3">
      <c r="A1363" s="17" t="s">
        <v>65</v>
      </c>
      <c r="B1363" s="13" t="s">
        <v>884</v>
      </c>
      <c r="C1363" s="13" t="s">
        <v>21</v>
      </c>
      <c r="D1363" s="13">
        <v>0.17</v>
      </c>
      <c r="E1363" s="11">
        <v>2.5499999999999998</v>
      </c>
      <c r="F1363" s="53">
        <f t="shared" si="98"/>
        <v>0.4335</v>
      </c>
      <c r="G1363" s="21"/>
    </row>
    <row r="1364" spans="1:7" x14ac:dyDescent="0.3">
      <c r="A1364" s="17" t="s">
        <v>66</v>
      </c>
      <c r="B1364" s="13" t="s">
        <v>142</v>
      </c>
      <c r="C1364" s="13" t="s">
        <v>21</v>
      </c>
      <c r="D1364" s="13">
        <v>0.17</v>
      </c>
      <c r="E1364" s="11">
        <v>1.7</v>
      </c>
      <c r="F1364" s="53">
        <f t="shared" si="98"/>
        <v>0.28900000000000003</v>
      </c>
      <c r="G1364" s="21"/>
    </row>
    <row r="1365" spans="1:7" x14ac:dyDescent="0.3">
      <c r="A1365" s="17" t="s">
        <v>67</v>
      </c>
      <c r="B1365" s="13" t="s">
        <v>885</v>
      </c>
      <c r="C1365" s="13" t="s">
        <v>21</v>
      </c>
      <c r="D1365" s="13">
        <v>0.17</v>
      </c>
      <c r="E1365" s="11">
        <v>1.7</v>
      </c>
      <c r="F1365" s="53">
        <f t="shared" si="98"/>
        <v>0.28900000000000003</v>
      </c>
      <c r="G1365" s="21"/>
    </row>
    <row r="1366" spans="1:7" x14ac:dyDescent="0.3">
      <c r="A1366" s="17" t="s">
        <v>103</v>
      </c>
      <c r="B1366" s="13" t="s">
        <v>886</v>
      </c>
      <c r="C1366" s="13" t="s">
        <v>21</v>
      </c>
      <c r="D1366" s="13">
        <v>0.17</v>
      </c>
      <c r="E1366" s="14">
        <v>1.74</v>
      </c>
      <c r="F1366" s="20">
        <f t="shared" si="98"/>
        <v>0.29580000000000001</v>
      </c>
      <c r="G1366" s="21"/>
    </row>
    <row r="1367" spans="1:7" ht="15" thickBot="1" x14ac:dyDescent="0.35">
      <c r="A1367" s="17" t="s">
        <v>967</v>
      </c>
      <c r="B1367" s="13" t="s">
        <v>968</v>
      </c>
      <c r="C1367" s="13" t="s">
        <v>21</v>
      </c>
      <c r="D1367" s="13">
        <v>0.17</v>
      </c>
      <c r="E1367" s="14">
        <v>2.37</v>
      </c>
      <c r="F1367" s="20">
        <f t="shared" si="98"/>
        <v>0.40290000000000004</v>
      </c>
      <c r="G1367" s="21"/>
    </row>
    <row r="1368" spans="1:7" ht="15.6" thickTop="1" thickBot="1" x14ac:dyDescent="0.35">
      <c r="A1368" s="49">
        <v>3</v>
      </c>
      <c r="B1368" s="98" t="s">
        <v>49</v>
      </c>
      <c r="C1368" s="99"/>
      <c r="D1368" s="99"/>
      <c r="E1368" s="100"/>
      <c r="F1368" s="50">
        <f>SUM(F1362:F1367)</f>
        <v>1.9992000000000001</v>
      </c>
      <c r="G1368" s="51">
        <f>SUM(F1368/F1373)</f>
        <v>1.5266893779784692E-2</v>
      </c>
    </row>
    <row r="1369" spans="1:7" ht="15.6" thickTop="1" thickBot="1" x14ac:dyDescent="0.35">
      <c r="A1369" s="57" t="s">
        <v>14</v>
      </c>
      <c r="B1369" s="98" t="s">
        <v>24</v>
      </c>
      <c r="C1369" s="99"/>
      <c r="D1369" s="99"/>
      <c r="E1369" s="100"/>
      <c r="F1369" s="58">
        <f>SUM(F1346,F1360,F1368)</f>
        <v>103.51780000000002</v>
      </c>
      <c r="G1369" s="6"/>
    </row>
    <row r="1370" spans="1:7" ht="15.6" thickTop="1" thickBot="1" x14ac:dyDescent="0.35">
      <c r="A1370" s="59">
        <v>4</v>
      </c>
      <c r="B1370" s="95" t="s">
        <v>15</v>
      </c>
      <c r="C1370" s="96"/>
      <c r="D1370" s="96"/>
      <c r="E1370" s="97"/>
      <c r="F1370" s="58">
        <f>SUM(F1369)*15%</f>
        <v>15.527670000000002</v>
      </c>
      <c r="G1370" s="51">
        <f>SUM(F1370/F1373)</f>
        <v>0.11857707509881422</v>
      </c>
    </row>
    <row r="1371" spans="1:7" ht="15.6" thickTop="1" thickBot="1" x14ac:dyDescent="0.35">
      <c r="A1371" s="57" t="s">
        <v>16</v>
      </c>
      <c r="B1371" s="98" t="s">
        <v>25</v>
      </c>
      <c r="C1371" s="99"/>
      <c r="D1371" s="99"/>
      <c r="E1371" s="100"/>
      <c r="F1371" s="60">
        <f>SUM(F1369:F1370)</f>
        <v>119.04547000000002</v>
      </c>
    </row>
    <row r="1372" spans="1:7" ht="15.6" thickTop="1" thickBot="1" x14ac:dyDescent="0.35">
      <c r="A1372" s="59">
        <v>5</v>
      </c>
      <c r="B1372" s="95" t="s">
        <v>17</v>
      </c>
      <c r="C1372" s="96"/>
      <c r="D1372" s="96"/>
      <c r="E1372" s="97"/>
      <c r="F1372" s="58">
        <f>SUM(F1371)*10%</f>
        <v>11.904547000000003</v>
      </c>
      <c r="G1372" s="51">
        <f>SUM(F1372/F1373)</f>
        <v>9.0909090909090912E-2</v>
      </c>
    </row>
    <row r="1373" spans="1:7" ht="15.6" thickTop="1" thickBot="1" x14ac:dyDescent="0.35">
      <c r="A1373" s="57" t="s">
        <v>18</v>
      </c>
      <c r="B1373" s="98" t="s">
        <v>19</v>
      </c>
      <c r="C1373" s="99"/>
      <c r="D1373" s="99"/>
      <c r="E1373" s="100"/>
      <c r="F1373" s="60">
        <f>SUM(F1371,F1372)</f>
        <v>130.95001700000003</v>
      </c>
      <c r="G1373" s="62">
        <f>SUM(G1346,G1360,G1368,G1370,G1372)</f>
        <v>1</v>
      </c>
    </row>
    <row r="1374" spans="1:7" ht="15.6" thickTop="1" thickBot="1" x14ac:dyDescent="0.35"/>
    <row r="1375" spans="1:7" ht="44.4" thickTop="1" thickBot="1" x14ac:dyDescent="0.35">
      <c r="A1375" s="37" t="s">
        <v>2</v>
      </c>
      <c r="B1375" s="29" t="s">
        <v>1</v>
      </c>
      <c r="C1375" s="38" t="s">
        <v>0</v>
      </c>
      <c r="D1375" s="39" t="s">
        <v>20</v>
      </c>
      <c r="E1375" s="40"/>
      <c r="F1375" s="41"/>
      <c r="G1375" s="41"/>
    </row>
    <row r="1376" spans="1:7" ht="43.8" thickTop="1" x14ac:dyDescent="0.3">
      <c r="A1376" s="63" t="s">
        <v>237</v>
      </c>
      <c r="B1376" s="26" t="s">
        <v>986</v>
      </c>
      <c r="C1376" s="8"/>
      <c r="D1376" s="8"/>
      <c r="E1376" s="40"/>
      <c r="F1376" s="41"/>
      <c r="G1376" s="41"/>
    </row>
    <row r="1377" spans="1:7" ht="203.4" customHeight="1" thickBot="1" x14ac:dyDescent="0.35">
      <c r="A1377" s="66" t="s">
        <v>247</v>
      </c>
      <c r="B1377" s="27" t="s">
        <v>248</v>
      </c>
      <c r="C1377" s="33" t="s">
        <v>215</v>
      </c>
      <c r="D1377" s="33">
        <v>1</v>
      </c>
      <c r="E1377" s="41"/>
      <c r="F1377" s="41"/>
      <c r="G1377" s="41"/>
    </row>
    <row r="1378" spans="1:7" ht="30" thickTop="1" thickBot="1" x14ac:dyDescent="0.35">
      <c r="A1378" s="37" t="s">
        <v>3</v>
      </c>
      <c r="B1378" s="29" t="s">
        <v>4</v>
      </c>
      <c r="C1378" s="29" t="s">
        <v>0</v>
      </c>
      <c r="D1378" s="29" t="s">
        <v>5</v>
      </c>
      <c r="E1378" s="29" t="s">
        <v>6</v>
      </c>
      <c r="F1378" s="29" t="s">
        <v>7</v>
      </c>
      <c r="G1378" s="39" t="s">
        <v>8</v>
      </c>
    </row>
    <row r="1379" spans="1:7" ht="15" thickTop="1" x14ac:dyDescent="0.3">
      <c r="A1379" s="41"/>
      <c r="B1379" s="46" t="s">
        <v>9</v>
      </c>
      <c r="C1379" s="47"/>
      <c r="D1379" s="47"/>
      <c r="E1379" s="47"/>
      <c r="F1379" s="47"/>
      <c r="G1379" s="21"/>
    </row>
    <row r="1380" spans="1:7" ht="15" thickBot="1" x14ac:dyDescent="0.35">
      <c r="A1380" s="17" t="s">
        <v>10</v>
      </c>
      <c r="B1380" s="13" t="s">
        <v>43</v>
      </c>
      <c r="C1380" s="13" t="s">
        <v>21</v>
      </c>
      <c r="D1380" s="13">
        <v>0.17</v>
      </c>
      <c r="E1380" s="48">
        <v>30.88</v>
      </c>
      <c r="F1380" s="20">
        <f>PRODUCT(D1380:E1380)</f>
        <v>5.2496</v>
      </c>
      <c r="G1380" s="21"/>
    </row>
    <row r="1381" spans="1:7" ht="15.6" thickTop="1" thickBot="1" x14ac:dyDescent="0.35">
      <c r="A1381" s="49">
        <v>1</v>
      </c>
      <c r="B1381" s="98" t="s">
        <v>13</v>
      </c>
      <c r="C1381" s="99"/>
      <c r="D1381" s="99"/>
      <c r="E1381" s="100"/>
      <c r="F1381" s="50">
        <f>SUM(F1380)</f>
        <v>5.2496</v>
      </c>
      <c r="G1381" s="51">
        <f>SUM(F1381/F1407)</f>
        <v>4.0480763507791555E-2</v>
      </c>
    </row>
    <row r="1382" spans="1:7" ht="15" thickTop="1" x14ac:dyDescent="0.3">
      <c r="A1382" s="41"/>
      <c r="B1382" s="52" t="s">
        <v>22</v>
      </c>
      <c r="C1382" s="13"/>
      <c r="D1382" s="13"/>
      <c r="E1382" s="13"/>
      <c r="F1382" s="53"/>
      <c r="G1382" s="54"/>
    </row>
    <row r="1383" spans="1:7" x14ac:dyDescent="0.3">
      <c r="A1383" s="17" t="s">
        <v>11</v>
      </c>
      <c r="B1383" s="13" t="s">
        <v>169</v>
      </c>
      <c r="C1383" s="18" t="s">
        <v>84</v>
      </c>
      <c r="D1383" s="19">
        <v>0.1</v>
      </c>
      <c r="E1383" s="11">
        <v>4.09</v>
      </c>
      <c r="F1383" s="20">
        <f t="shared" ref="F1383:F1394" si="99">D1383*E1383</f>
        <v>0.40900000000000003</v>
      </c>
      <c r="G1383" s="21"/>
    </row>
    <row r="1384" spans="1:7" x14ac:dyDescent="0.3">
      <c r="A1384" s="17" t="s">
        <v>12</v>
      </c>
      <c r="B1384" s="13" t="s">
        <v>170</v>
      </c>
      <c r="C1384" s="18" t="s">
        <v>84</v>
      </c>
      <c r="D1384" s="19">
        <v>0.1</v>
      </c>
      <c r="E1384" s="11">
        <v>1.1399999999999999</v>
      </c>
      <c r="F1384" s="20">
        <f t="shared" si="99"/>
        <v>0.11399999999999999</v>
      </c>
      <c r="G1384" s="21"/>
    </row>
    <row r="1385" spans="1:7" x14ac:dyDescent="0.3">
      <c r="A1385" s="17" t="s">
        <v>53</v>
      </c>
      <c r="B1385" s="13" t="s">
        <v>171</v>
      </c>
      <c r="C1385" s="18" t="s">
        <v>84</v>
      </c>
      <c r="D1385" s="19">
        <v>0.1</v>
      </c>
      <c r="E1385" s="11">
        <v>27.99</v>
      </c>
      <c r="F1385" s="20">
        <f t="shared" si="99"/>
        <v>2.7989999999999999</v>
      </c>
      <c r="G1385" s="21"/>
    </row>
    <row r="1386" spans="1:7" x14ac:dyDescent="0.3">
      <c r="A1386" s="17" t="s">
        <v>54</v>
      </c>
      <c r="B1386" s="41" t="s">
        <v>900</v>
      </c>
      <c r="C1386" s="18" t="s">
        <v>68</v>
      </c>
      <c r="D1386" s="19">
        <v>2</v>
      </c>
      <c r="E1386" s="11">
        <v>1.1499999999999999</v>
      </c>
      <c r="F1386" s="20">
        <f t="shared" si="99"/>
        <v>2.2999999999999998</v>
      </c>
      <c r="G1386" s="21"/>
    </row>
    <row r="1387" spans="1:7" x14ac:dyDescent="0.3">
      <c r="A1387" s="17" t="s">
        <v>55</v>
      </c>
      <c r="B1387" s="13" t="s">
        <v>881</v>
      </c>
      <c r="C1387" s="22" t="s">
        <v>143</v>
      </c>
      <c r="D1387" s="19">
        <v>1</v>
      </c>
      <c r="E1387" s="11">
        <v>53.58</v>
      </c>
      <c r="F1387" s="20">
        <f t="shared" si="99"/>
        <v>53.58</v>
      </c>
      <c r="G1387" s="21"/>
    </row>
    <row r="1388" spans="1:7" x14ac:dyDescent="0.3">
      <c r="A1388" s="17" t="s">
        <v>56</v>
      </c>
      <c r="B1388" s="13" t="s">
        <v>882</v>
      </c>
      <c r="C1388" s="22" t="s">
        <v>85</v>
      </c>
      <c r="D1388" s="19">
        <v>0.1</v>
      </c>
      <c r="E1388" s="11">
        <v>34.770000000000003</v>
      </c>
      <c r="F1388" s="20">
        <f t="shared" si="99"/>
        <v>3.4770000000000003</v>
      </c>
      <c r="G1388" s="21"/>
    </row>
    <row r="1389" spans="1:7" x14ac:dyDescent="0.3">
      <c r="A1389" s="17" t="s">
        <v>57</v>
      </c>
      <c r="B1389" s="13" t="s">
        <v>883</v>
      </c>
      <c r="C1389" s="24" t="s">
        <v>45</v>
      </c>
      <c r="D1389" s="19">
        <v>1</v>
      </c>
      <c r="E1389" s="11">
        <v>9.93</v>
      </c>
      <c r="F1389" s="20">
        <f t="shared" si="99"/>
        <v>9.93</v>
      </c>
      <c r="G1389" s="21"/>
    </row>
    <row r="1390" spans="1:7" x14ac:dyDescent="0.3">
      <c r="A1390" s="17" t="s">
        <v>58</v>
      </c>
      <c r="B1390" s="13" t="s">
        <v>240</v>
      </c>
      <c r="C1390" s="22" t="s">
        <v>68</v>
      </c>
      <c r="D1390" s="19">
        <v>10</v>
      </c>
      <c r="E1390" s="11">
        <v>0.33</v>
      </c>
      <c r="F1390" s="20">
        <f t="shared" si="99"/>
        <v>3.3000000000000003</v>
      </c>
      <c r="G1390" s="21"/>
    </row>
    <row r="1391" spans="1:7" ht="28.8" x14ac:dyDescent="0.3">
      <c r="A1391" s="17" t="s">
        <v>59</v>
      </c>
      <c r="B1391" s="13" t="s">
        <v>962</v>
      </c>
      <c r="C1391" s="22" t="s">
        <v>45</v>
      </c>
      <c r="D1391" s="19">
        <v>1</v>
      </c>
      <c r="E1391" s="11">
        <v>6.76</v>
      </c>
      <c r="F1391" s="20">
        <f t="shared" si="99"/>
        <v>6.76</v>
      </c>
      <c r="G1391" s="21"/>
    </row>
    <row r="1392" spans="1:7" x14ac:dyDescent="0.3">
      <c r="A1392" s="17" t="s">
        <v>133</v>
      </c>
      <c r="B1392" s="13" t="s">
        <v>145</v>
      </c>
      <c r="C1392" s="22" t="s">
        <v>45</v>
      </c>
      <c r="D1392" s="19">
        <v>1</v>
      </c>
      <c r="E1392" s="11">
        <v>8.27</v>
      </c>
      <c r="F1392" s="20">
        <f t="shared" si="99"/>
        <v>8.27</v>
      </c>
      <c r="G1392" s="21"/>
    </row>
    <row r="1393" spans="1:7" x14ac:dyDescent="0.3">
      <c r="A1393" s="17" t="s">
        <v>134</v>
      </c>
      <c r="B1393" s="13" t="s">
        <v>141</v>
      </c>
      <c r="C1393" s="22" t="s">
        <v>143</v>
      </c>
      <c r="D1393" s="19">
        <v>1</v>
      </c>
      <c r="E1393" s="11">
        <v>1.75</v>
      </c>
      <c r="F1393" s="20">
        <f t="shared" si="99"/>
        <v>1.75</v>
      </c>
      <c r="G1393" s="21"/>
    </row>
    <row r="1394" spans="1:7" ht="29.4" thickBot="1" x14ac:dyDescent="0.35">
      <c r="A1394" s="17" t="s">
        <v>135</v>
      </c>
      <c r="B1394" s="13" t="s">
        <v>241</v>
      </c>
      <c r="C1394" s="22" t="s">
        <v>68</v>
      </c>
      <c r="D1394" s="19">
        <v>1</v>
      </c>
      <c r="E1394" s="87">
        <v>2.98</v>
      </c>
      <c r="F1394" s="20">
        <f t="shared" si="99"/>
        <v>2.98</v>
      </c>
      <c r="G1394" s="21"/>
    </row>
    <row r="1395" spans="1:7" ht="15.6" thickTop="1" thickBot="1" x14ac:dyDescent="0.35">
      <c r="A1395" s="49">
        <v>2</v>
      </c>
      <c r="B1395" s="98" t="s">
        <v>23</v>
      </c>
      <c r="C1395" s="99"/>
      <c r="D1395" s="99"/>
      <c r="E1395" s="100"/>
      <c r="F1395" s="50">
        <f>SUM(F1383:F1394)</f>
        <v>95.669000000000011</v>
      </c>
      <c r="G1395" s="51">
        <f>SUM(F1395/F1407)</f>
        <v>0.73772366733216077</v>
      </c>
    </row>
    <row r="1396" spans="1:7" ht="15" thickTop="1" x14ac:dyDescent="0.3">
      <c r="A1396" s="41"/>
      <c r="B1396" s="52" t="s">
        <v>47</v>
      </c>
      <c r="C1396" s="13"/>
      <c r="D1396" s="13"/>
      <c r="E1396" s="13"/>
      <c r="F1396" s="73"/>
      <c r="G1396" s="54"/>
    </row>
    <row r="1397" spans="1:7" x14ac:dyDescent="0.3">
      <c r="A1397" s="17" t="s">
        <v>48</v>
      </c>
      <c r="B1397" s="13" t="s">
        <v>870</v>
      </c>
      <c r="C1397" s="13" t="s">
        <v>21</v>
      </c>
      <c r="D1397" s="13">
        <v>0.17</v>
      </c>
      <c r="E1397" s="23">
        <v>1.7</v>
      </c>
      <c r="F1397" s="20">
        <f>D1397*E1397</f>
        <v>0.28900000000000003</v>
      </c>
      <c r="G1397" s="21"/>
    </row>
    <row r="1398" spans="1:7" ht="28.8" x14ac:dyDescent="0.3">
      <c r="A1398" s="17" t="s">
        <v>65</v>
      </c>
      <c r="B1398" s="13" t="s">
        <v>884</v>
      </c>
      <c r="C1398" s="13" t="s">
        <v>21</v>
      </c>
      <c r="D1398" s="13">
        <v>0.17</v>
      </c>
      <c r="E1398" s="11">
        <v>2.5499999999999998</v>
      </c>
      <c r="F1398" s="53">
        <f>D1398*E1398</f>
        <v>0.4335</v>
      </c>
      <c r="G1398" s="21"/>
    </row>
    <row r="1399" spans="1:7" x14ac:dyDescent="0.3">
      <c r="A1399" s="17" t="s">
        <v>66</v>
      </c>
      <c r="B1399" s="13" t="s">
        <v>142</v>
      </c>
      <c r="C1399" s="13" t="s">
        <v>21</v>
      </c>
      <c r="D1399" s="13">
        <v>0.17</v>
      </c>
      <c r="E1399" s="11">
        <v>1.7</v>
      </c>
      <c r="F1399" s="53">
        <f>D1399*E1399</f>
        <v>0.28900000000000003</v>
      </c>
      <c r="G1399" s="21"/>
    </row>
    <row r="1400" spans="1:7" x14ac:dyDescent="0.3">
      <c r="A1400" s="17" t="s">
        <v>67</v>
      </c>
      <c r="B1400" s="13" t="s">
        <v>885</v>
      </c>
      <c r="C1400" s="13" t="s">
        <v>21</v>
      </c>
      <c r="D1400" s="13">
        <v>0.17</v>
      </c>
      <c r="E1400" s="11">
        <v>1.7</v>
      </c>
      <c r="F1400" s="53">
        <f>D1400*E1400</f>
        <v>0.28900000000000003</v>
      </c>
      <c r="G1400" s="21"/>
    </row>
    <row r="1401" spans="1:7" ht="15" thickBot="1" x14ac:dyDescent="0.35">
      <c r="A1401" s="17" t="s">
        <v>103</v>
      </c>
      <c r="B1401" s="13" t="s">
        <v>886</v>
      </c>
      <c r="C1401" s="13" t="s">
        <v>21</v>
      </c>
      <c r="D1401" s="13">
        <v>0.17</v>
      </c>
      <c r="E1401" s="14">
        <v>1.74</v>
      </c>
      <c r="F1401" s="20">
        <f>D1401*E1401</f>
        <v>0.29580000000000001</v>
      </c>
      <c r="G1401" s="21"/>
    </row>
    <row r="1402" spans="1:7" ht="15.6" thickTop="1" thickBot="1" x14ac:dyDescent="0.35">
      <c r="A1402" s="49">
        <v>3</v>
      </c>
      <c r="B1402" s="98" t="s">
        <v>49</v>
      </c>
      <c r="C1402" s="99"/>
      <c r="D1402" s="99"/>
      <c r="E1402" s="100"/>
      <c r="F1402" s="50">
        <f>SUM(F1397:F1401)</f>
        <v>1.5963000000000001</v>
      </c>
      <c r="G1402" s="51">
        <f>SUM(F1402/F1407)</f>
        <v>1.2309403152142576E-2</v>
      </c>
    </row>
    <row r="1403" spans="1:7" ht="15.6" thickTop="1" thickBot="1" x14ac:dyDescent="0.35">
      <c r="A1403" s="57" t="s">
        <v>14</v>
      </c>
      <c r="B1403" s="98" t="s">
        <v>24</v>
      </c>
      <c r="C1403" s="99"/>
      <c r="D1403" s="99"/>
      <c r="E1403" s="100"/>
      <c r="F1403" s="58">
        <f>SUM(F1381,F1395,F1402)</f>
        <v>102.51490000000001</v>
      </c>
      <c r="G1403" s="6"/>
    </row>
    <row r="1404" spans="1:7" ht="15.6" thickTop="1" thickBot="1" x14ac:dyDescent="0.35">
      <c r="A1404" s="59">
        <v>4</v>
      </c>
      <c r="B1404" s="95" t="s">
        <v>15</v>
      </c>
      <c r="C1404" s="96"/>
      <c r="D1404" s="96"/>
      <c r="E1404" s="97"/>
      <c r="F1404" s="58">
        <f>SUM(F1403)*15%</f>
        <v>15.377235000000001</v>
      </c>
      <c r="G1404" s="51">
        <f>SUM(F1404/F1407)</f>
        <v>0.11857707509881422</v>
      </c>
    </row>
    <row r="1405" spans="1:7" ht="15.6" thickTop="1" thickBot="1" x14ac:dyDescent="0.35">
      <c r="A1405" s="57" t="s">
        <v>16</v>
      </c>
      <c r="B1405" s="98" t="s">
        <v>25</v>
      </c>
      <c r="C1405" s="99"/>
      <c r="D1405" s="99"/>
      <c r="E1405" s="100"/>
      <c r="F1405" s="60">
        <f>SUM(F1403:F1404)</f>
        <v>117.89213500000001</v>
      </c>
    </row>
    <row r="1406" spans="1:7" ht="15.6" thickTop="1" thickBot="1" x14ac:dyDescent="0.35">
      <c r="A1406" s="59">
        <v>5</v>
      </c>
      <c r="B1406" s="95" t="s">
        <v>17</v>
      </c>
      <c r="C1406" s="96"/>
      <c r="D1406" s="96"/>
      <c r="E1406" s="97"/>
      <c r="F1406" s="58">
        <f>SUM(F1405)*10%</f>
        <v>11.789213500000002</v>
      </c>
      <c r="G1406" s="51">
        <f>SUM(F1406/F1407)</f>
        <v>9.0909090909090925E-2</v>
      </c>
    </row>
    <row r="1407" spans="1:7" ht="15.6" thickTop="1" thickBot="1" x14ac:dyDescent="0.35">
      <c r="A1407" s="57" t="s">
        <v>18</v>
      </c>
      <c r="B1407" s="98" t="s">
        <v>19</v>
      </c>
      <c r="C1407" s="99"/>
      <c r="D1407" s="99"/>
      <c r="E1407" s="100"/>
      <c r="F1407" s="60">
        <f>SUM(F1405,F1406)</f>
        <v>129.68134850000001</v>
      </c>
      <c r="G1407" s="62">
        <f>SUM(G1381,G1395,G1402,G1404,G1406)</f>
        <v>1</v>
      </c>
    </row>
    <row r="1408" spans="1:7" ht="15.6" thickTop="1" thickBot="1" x14ac:dyDescent="0.35"/>
    <row r="1409" spans="1:7" ht="44.4" thickTop="1" thickBot="1" x14ac:dyDescent="0.35">
      <c r="A1409" s="37" t="s">
        <v>2</v>
      </c>
      <c r="B1409" s="29" t="s">
        <v>1</v>
      </c>
      <c r="C1409" s="38" t="s">
        <v>0</v>
      </c>
      <c r="D1409" s="39" t="s">
        <v>20</v>
      </c>
      <c r="E1409" s="40"/>
      <c r="F1409" s="41"/>
      <c r="G1409" s="41"/>
    </row>
    <row r="1410" spans="1:7" ht="43.8" thickTop="1" x14ac:dyDescent="0.3">
      <c r="A1410" s="63" t="s">
        <v>237</v>
      </c>
      <c r="B1410" s="26" t="s">
        <v>986</v>
      </c>
      <c r="C1410" s="8"/>
      <c r="D1410" s="8"/>
      <c r="E1410" s="40"/>
      <c r="F1410" s="41"/>
      <c r="G1410" s="41"/>
    </row>
    <row r="1411" spans="1:7" ht="207.6" customHeight="1" thickBot="1" x14ac:dyDescent="0.35">
      <c r="A1411" s="66" t="s">
        <v>249</v>
      </c>
      <c r="B1411" s="27" t="s">
        <v>864</v>
      </c>
      <c r="C1411" s="33" t="s">
        <v>215</v>
      </c>
      <c r="D1411" s="33">
        <v>1</v>
      </c>
      <c r="E1411" s="41"/>
      <c r="F1411" s="41"/>
      <c r="G1411" s="41"/>
    </row>
    <row r="1412" spans="1:7" ht="30" thickTop="1" thickBot="1" x14ac:dyDescent="0.35">
      <c r="A1412" s="37" t="s">
        <v>3</v>
      </c>
      <c r="B1412" s="29" t="s">
        <v>4</v>
      </c>
      <c r="C1412" s="29" t="s">
        <v>0</v>
      </c>
      <c r="D1412" s="29" t="s">
        <v>5</v>
      </c>
      <c r="E1412" s="29" t="s">
        <v>6</v>
      </c>
      <c r="F1412" s="29" t="s">
        <v>7</v>
      </c>
      <c r="G1412" s="39" t="s">
        <v>8</v>
      </c>
    </row>
    <row r="1413" spans="1:7" ht="15" thickTop="1" x14ac:dyDescent="0.3">
      <c r="A1413" s="41"/>
      <c r="B1413" s="46" t="s">
        <v>9</v>
      </c>
      <c r="C1413" s="47"/>
      <c r="D1413" s="47"/>
      <c r="E1413" s="47"/>
      <c r="F1413" s="47"/>
      <c r="G1413" s="21"/>
    </row>
    <row r="1414" spans="1:7" ht="15" thickBot="1" x14ac:dyDescent="0.35">
      <c r="A1414" s="17" t="s">
        <v>10</v>
      </c>
      <c r="B1414" s="13" t="s">
        <v>43</v>
      </c>
      <c r="C1414" s="13" t="s">
        <v>21</v>
      </c>
      <c r="D1414" s="13">
        <v>0.17</v>
      </c>
      <c r="E1414" s="48">
        <v>30.88</v>
      </c>
      <c r="F1414" s="20">
        <f>PRODUCT(D1414:E1414)</f>
        <v>5.2496</v>
      </c>
      <c r="G1414" s="21"/>
    </row>
    <row r="1415" spans="1:7" ht="15.6" thickTop="1" thickBot="1" x14ac:dyDescent="0.35">
      <c r="A1415" s="49">
        <v>1</v>
      </c>
      <c r="B1415" s="98" t="s">
        <v>13</v>
      </c>
      <c r="C1415" s="99"/>
      <c r="D1415" s="99"/>
      <c r="E1415" s="100"/>
      <c r="F1415" s="50">
        <f>SUM(F1414)</f>
        <v>5.2496</v>
      </c>
      <c r="G1415" s="51">
        <f>SUM(F1415/F1441)</f>
        <v>4.027646382851733E-2</v>
      </c>
    </row>
    <row r="1416" spans="1:7" ht="15" thickTop="1" x14ac:dyDescent="0.3">
      <c r="A1416" s="41"/>
      <c r="B1416" s="52" t="s">
        <v>22</v>
      </c>
      <c r="C1416" s="13"/>
      <c r="D1416" s="13"/>
      <c r="E1416" s="13"/>
      <c r="F1416" s="53"/>
      <c r="G1416" s="54"/>
    </row>
    <row r="1417" spans="1:7" x14ac:dyDescent="0.3">
      <c r="A1417" s="17" t="s">
        <v>11</v>
      </c>
      <c r="B1417" s="13" t="s">
        <v>169</v>
      </c>
      <c r="C1417" s="18" t="s">
        <v>84</v>
      </c>
      <c r="D1417" s="19">
        <v>0.1</v>
      </c>
      <c r="E1417" s="11">
        <v>4.09</v>
      </c>
      <c r="F1417" s="20">
        <f t="shared" ref="F1417:F1428" si="100">D1417*E1417</f>
        <v>0.40900000000000003</v>
      </c>
      <c r="G1417" s="21"/>
    </row>
    <row r="1418" spans="1:7" x14ac:dyDescent="0.3">
      <c r="A1418" s="17" t="s">
        <v>12</v>
      </c>
      <c r="B1418" s="13" t="s">
        <v>170</v>
      </c>
      <c r="C1418" s="18" t="s">
        <v>84</v>
      </c>
      <c r="D1418" s="19">
        <v>0.1</v>
      </c>
      <c r="E1418" s="11">
        <v>1.1399999999999999</v>
      </c>
      <c r="F1418" s="20">
        <f t="shared" si="100"/>
        <v>0.11399999999999999</v>
      </c>
      <c r="G1418" s="21"/>
    </row>
    <row r="1419" spans="1:7" x14ac:dyDescent="0.3">
      <c r="A1419" s="17" t="s">
        <v>53</v>
      </c>
      <c r="B1419" s="13" t="s">
        <v>171</v>
      </c>
      <c r="C1419" s="18" t="s">
        <v>84</v>
      </c>
      <c r="D1419" s="19">
        <v>0.1</v>
      </c>
      <c r="E1419" s="11">
        <v>27.99</v>
      </c>
      <c r="F1419" s="20">
        <f t="shared" si="100"/>
        <v>2.7989999999999999</v>
      </c>
      <c r="G1419" s="21"/>
    </row>
    <row r="1420" spans="1:7" x14ac:dyDescent="0.3">
      <c r="A1420" s="17" t="s">
        <v>54</v>
      </c>
      <c r="B1420" s="41" t="s">
        <v>900</v>
      </c>
      <c r="C1420" s="18" t="s">
        <v>68</v>
      </c>
      <c r="D1420" s="19">
        <v>2</v>
      </c>
      <c r="E1420" s="11">
        <v>1.1499999999999999</v>
      </c>
      <c r="F1420" s="20">
        <f t="shared" si="100"/>
        <v>2.2999999999999998</v>
      </c>
      <c r="G1420" s="21"/>
    </row>
    <row r="1421" spans="1:7" x14ac:dyDescent="0.3">
      <c r="A1421" s="17" t="s">
        <v>55</v>
      </c>
      <c r="B1421" s="13" t="s">
        <v>881</v>
      </c>
      <c r="C1421" s="22" t="s">
        <v>143</v>
      </c>
      <c r="D1421" s="19">
        <v>1</v>
      </c>
      <c r="E1421" s="11">
        <v>53.58</v>
      </c>
      <c r="F1421" s="20">
        <f t="shared" si="100"/>
        <v>53.58</v>
      </c>
      <c r="G1421" s="21"/>
    </row>
    <row r="1422" spans="1:7" x14ac:dyDescent="0.3">
      <c r="A1422" s="17" t="s">
        <v>56</v>
      </c>
      <c r="B1422" s="13" t="s">
        <v>882</v>
      </c>
      <c r="C1422" s="22" t="s">
        <v>85</v>
      </c>
      <c r="D1422" s="19">
        <v>0.1</v>
      </c>
      <c r="E1422" s="11">
        <v>34.770000000000003</v>
      </c>
      <c r="F1422" s="20">
        <f t="shared" si="100"/>
        <v>3.4770000000000003</v>
      </c>
      <c r="G1422" s="21"/>
    </row>
    <row r="1423" spans="1:7" x14ac:dyDescent="0.3">
      <c r="A1423" s="17" t="s">
        <v>57</v>
      </c>
      <c r="B1423" s="13" t="s">
        <v>883</v>
      </c>
      <c r="C1423" s="24" t="s">
        <v>45</v>
      </c>
      <c r="D1423" s="19">
        <v>1</v>
      </c>
      <c r="E1423" s="11">
        <v>9.85</v>
      </c>
      <c r="F1423" s="20">
        <f t="shared" si="100"/>
        <v>9.85</v>
      </c>
      <c r="G1423" s="21"/>
    </row>
    <row r="1424" spans="1:7" x14ac:dyDescent="0.3">
      <c r="A1424" s="17" t="s">
        <v>58</v>
      </c>
      <c r="B1424" s="13" t="s">
        <v>240</v>
      </c>
      <c r="C1424" s="22" t="s">
        <v>68</v>
      </c>
      <c r="D1424" s="19">
        <v>10</v>
      </c>
      <c r="E1424" s="11">
        <v>0.33</v>
      </c>
      <c r="F1424" s="20">
        <f t="shared" si="100"/>
        <v>3.3000000000000003</v>
      </c>
      <c r="G1424" s="21"/>
    </row>
    <row r="1425" spans="1:7" ht="28.8" x14ac:dyDescent="0.3">
      <c r="A1425" s="17" t="s">
        <v>59</v>
      </c>
      <c r="B1425" s="13" t="s">
        <v>962</v>
      </c>
      <c r="C1425" s="22" t="s">
        <v>45</v>
      </c>
      <c r="D1425" s="19">
        <v>1</v>
      </c>
      <c r="E1425" s="11">
        <v>6.76</v>
      </c>
      <c r="F1425" s="20">
        <f t="shared" si="100"/>
        <v>6.76</v>
      </c>
      <c r="G1425" s="21"/>
    </row>
    <row r="1426" spans="1:7" x14ac:dyDescent="0.3">
      <c r="A1426" s="17" t="s">
        <v>133</v>
      </c>
      <c r="B1426" s="13" t="s">
        <v>145</v>
      </c>
      <c r="C1426" s="22" t="s">
        <v>45</v>
      </c>
      <c r="D1426" s="19">
        <v>1</v>
      </c>
      <c r="E1426" s="11">
        <v>8.8699999999999992</v>
      </c>
      <c r="F1426" s="20">
        <f t="shared" si="100"/>
        <v>8.8699999999999992</v>
      </c>
      <c r="G1426" s="21"/>
    </row>
    <row r="1427" spans="1:7" x14ac:dyDescent="0.3">
      <c r="A1427" s="17" t="s">
        <v>134</v>
      </c>
      <c r="B1427" s="13" t="s">
        <v>141</v>
      </c>
      <c r="C1427" s="22" t="s">
        <v>143</v>
      </c>
      <c r="D1427" s="19">
        <v>1</v>
      </c>
      <c r="E1427" s="11">
        <v>1.75</v>
      </c>
      <c r="F1427" s="20">
        <f t="shared" si="100"/>
        <v>1.75</v>
      </c>
      <c r="G1427" s="21"/>
    </row>
    <row r="1428" spans="1:7" ht="29.4" thickBot="1" x14ac:dyDescent="0.35">
      <c r="A1428" s="17" t="s">
        <v>135</v>
      </c>
      <c r="B1428" s="13" t="s">
        <v>241</v>
      </c>
      <c r="C1428" s="22" t="s">
        <v>68</v>
      </c>
      <c r="D1428" s="19">
        <v>1</v>
      </c>
      <c r="E1428" s="87">
        <v>2.98</v>
      </c>
      <c r="F1428" s="20">
        <f t="shared" si="100"/>
        <v>2.98</v>
      </c>
      <c r="G1428" s="21"/>
    </row>
    <row r="1429" spans="1:7" ht="15.6" thickTop="1" thickBot="1" x14ac:dyDescent="0.35">
      <c r="A1429" s="49">
        <v>2</v>
      </c>
      <c r="B1429" s="98" t="s">
        <v>23</v>
      </c>
      <c r="C1429" s="99"/>
      <c r="D1429" s="99"/>
      <c r="E1429" s="100"/>
      <c r="F1429" s="50">
        <f>SUM(F1417:F1428)</f>
        <v>96.189000000000007</v>
      </c>
      <c r="G1429" s="51">
        <f>SUM(F1429/F1441)</f>
        <v>0.73799009052142139</v>
      </c>
    </row>
    <row r="1430" spans="1:7" ht="15" thickTop="1" x14ac:dyDescent="0.3">
      <c r="A1430" s="41"/>
      <c r="B1430" s="52" t="s">
        <v>47</v>
      </c>
      <c r="C1430" s="13"/>
      <c r="D1430" s="13"/>
      <c r="E1430" s="13"/>
      <c r="F1430" s="73"/>
      <c r="G1430" s="54"/>
    </row>
    <row r="1431" spans="1:7" x14ac:dyDescent="0.3">
      <c r="A1431" s="17" t="s">
        <v>48</v>
      </c>
      <c r="B1431" s="13" t="s">
        <v>870</v>
      </c>
      <c r="C1431" s="13" t="s">
        <v>21</v>
      </c>
      <c r="D1431" s="13">
        <v>0.17</v>
      </c>
      <c r="E1431" s="23">
        <v>1.7</v>
      </c>
      <c r="F1431" s="20">
        <f>D1431*E1431</f>
        <v>0.28900000000000003</v>
      </c>
      <c r="G1431" s="21"/>
    </row>
    <row r="1432" spans="1:7" ht="28.8" x14ac:dyDescent="0.3">
      <c r="A1432" s="17" t="s">
        <v>65</v>
      </c>
      <c r="B1432" s="13" t="s">
        <v>884</v>
      </c>
      <c r="C1432" s="13" t="s">
        <v>21</v>
      </c>
      <c r="D1432" s="13">
        <v>0.17</v>
      </c>
      <c r="E1432" s="11">
        <v>2.5499999999999998</v>
      </c>
      <c r="F1432" s="53">
        <f>D1432*E1432</f>
        <v>0.4335</v>
      </c>
      <c r="G1432" s="21"/>
    </row>
    <row r="1433" spans="1:7" x14ac:dyDescent="0.3">
      <c r="A1433" s="17" t="s">
        <v>66</v>
      </c>
      <c r="B1433" s="13" t="s">
        <v>142</v>
      </c>
      <c r="C1433" s="13" t="s">
        <v>21</v>
      </c>
      <c r="D1433" s="13">
        <v>0.17</v>
      </c>
      <c r="E1433" s="11">
        <v>1.7</v>
      </c>
      <c r="F1433" s="53">
        <f>D1433*E1433</f>
        <v>0.28900000000000003</v>
      </c>
      <c r="G1433" s="21"/>
    </row>
    <row r="1434" spans="1:7" x14ac:dyDescent="0.3">
      <c r="A1434" s="17" t="s">
        <v>67</v>
      </c>
      <c r="B1434" s="13" t="s">
        <v>885</v>
      </c>
      <c r="C1434" s="13" t="s">
        <v>21</v>
      </c>
      <c r="D1434" s="13">
        <v>0.17</v>
      </c>
      <c r="E1434" s="11">
        <v>1.7</v>
      </c>
      <c r="F1434" s="53">
        <f>D1434*E1434</f>
        <v>0.28900000000000003</v>
      </c>
      <c r="G1434" s="21"/>
    </row>
    <row r="1435" spans="1:7" ht="15" thickBot="1" x14ac:dyDescent="0.35">
      <c r="A1435" s="17" t="s">
        <v>103</v>
      </c>
      <c r="B1435" s="13" t="s">
        <v>886</v>
      </c>
      <c r="C1435" s="13" t="s">
        <v>21</v>
      </c>
      <c r="D1435" s="13">
        <v>0.17</v>
      </c>
      <c r="E1435" s="14">
        <v>1.74</v>
      </c>
      <c r="F1435" s="20">
        <f>D1435*E1435</f>
        <v>0.29580000000000001</v>
      </c>
      <c r="G1435" s="21"/>
    </row>
    <row r="1436" spans="1:7" ht="15.6" thickTop="1" thickBot="1" x14ac:dyDescent="0.35">
      <c r="A1436" s="49">
        <v>3</v>
      </c>
      <c r="B1436" s="98" t="s">
        <v>49</v>
      </c>
      <c r="C1436" s="99"/>
      <c r="D1436" s="99"/>
      <c r="E1436" s="100"/>
      <c r="F1436" s="50">
        <f>SUM(F1431:F1435)</f>
        <v>1.5963000000000001</v>
      </c>
      <c r="G1436" s="51">
        <f>SUM(F1436/F1441)</f>
        <v>1.2247279642156016E-2</v>
      </c>
    </row>
    <row r="1437" spans="1:7" ht="15.6" thickTop="1" thickBot="1" x14ac:dyDescent="0.35">
      <c r="A1437" s="57" t="s">
        <v>14</v>
      </c>
      <c r="B1437" s="98" t="s">
        <v>24</v>
      </c>
      <c r="C1437" s="99"/>
      <c r="D1437" s="99"/>
      <c r="E1437" s="100"/>
      <c r="F1437" s="58">
        <f>SUM(F1415,F1429,F1436)</f>
        <v>103.03490000000001</v>
      </c>
      <c r="G1437" s="6"/>
    </row>
    <row r="1438" spans="1:7" ht="15.6" thickTop="1" thickBot="1" x14ac:dyDescent="0.35">
      <c r="A1438" s="59">
        <v>4</v>
      </c>
      <c r="B1438" s="95" t="s">
        <v>15</v>
      </c>
      <c r="C1438" s="96"/>
      <c r="D1438" s="96"/>
      <c r="E1438" s="97"/>
      <c r="F1438" s="58">
        <f>SUM(F1437)*15%</f>
        <v>15.455235</v>
      </c>
      <c r="G1438" s="51">
        <f>SUM(F1438/F1441)</f>
        <v>0.11857707509881421</v>
      </c>
    </row>
    <row r="1439" spans="1:7" ht="15.6" thickTop="1" thickBot="1" x14ac:dyDescent="0.35">
      <c r="A1439" s="57" t="s">
        <v>16</v>
      </c>
      <c r="B1439" s="98" t="s">
        <v>25</v>
      </c>
      <c r="C1439" s="99"/>
      <c r="D1439" s="99"/>
      <c r="E1439" s="100"/>
      <c r="F1439" s="60">
        <f>SUM(F1437:F1438)</f>
        <v>118.49013500000001</v>
      </c>
    </row>
    <row r="1440" spans="1:7" ht="15.6" thickTop="1" thickBot="1" x14ac:dyDescent="0.35">
      <c r="A1440" s="59">
        <v>5</v>
      </c>
      <c r="B1440" s="95" t="s">
        <v>17</v>
      </c>
      <c r="C1440" s="96"/>
      <c r="D1440" s="96"/>
      <c r="E1440" s="97"/>
      <c r="F1440" s="58">
        <f>SUM(F1439)*10%</f>
        <v>11.849013500000002</v>
      </c>
      <c r="G1440" s="51">
        <f>SUM(F1440/F1441)</f>
        <v>9.0909090909090912E-2</v>
      </c>
    </row>
    <row r="1441" spans="1:7" ht="15.6" thickTop="1" thickBot="1" x14ac:dyDescent="0.35">
      <c r="A1441" s="57" t="s">
        <v>18</v>
      </c>
      <c r="B1441" s="98" t="s">
        <v>19</v>
      </c>
      <c r="C1441" s="99"/>
      <c r="D1441" s="99"/>
      <c r="E1441" s="100"/>
      <c r="F1441" s="60">
        <f>SUM(F1439,F1440)</f>
        <v>130.33914850000002</v>
      </c>
      <c r="G1441" s="62">
        <f>SUM(G1415,G1429,G1436,G1438,G1440)</f>
        <v>0.99999999999999989</v>
      </c>
    </row>
    <row r="1442" spans="1:7" ht="15.6" thickTop="1" thickBot="1" x14ac:dyDescent="0.35"/>
    <row r="1443" spans="1:7" ht="44.4" thickTop="1" thickBot="1" x14ac:dyDescent="0.35">
      <c r="A1443" s="37" t="s">
        <v>2</v>
      </c>
      <c r="B1443" s="29" t="s">
        <v>1</v>
      </c>
      <c r="C1443" s="38" t="s">
        <v>0</v>
      </c>
      <c r="D1443" s="39" t="s">
        <v>20</v>
      </c>
      <c r="E1443" s="40"/>
      <c r="F1443" s="41"/>
      <c r="G1443" s="41"/>
    </row>
    <row r="1444" spans="1:7" ht="43.8" thickTop="1" x14ac:dyDescent="0.3">
      <c r="A1444" s="63" t="s">
        <v>237</v>
      </c>
      <c r="B1444" s="26" t="s">
        <v>986</v>
      </c>
      <c r="C1444" s="8"/>
      <c r="D1444" s="8"/>
      <c r="E1444" s="40"/>
      <c r="F1444" s="41"/>
      <c r="G1444" s="41"/>
    </row>
    <row r="1445" spans="1:7" ht="139.80000000000001" customHeight="1" thickBot="1" x14ac:dyDescent="0.35">
      <c r="A1445" s="66" t="s">
        <v>250</v>
      </c>
      <c r="B1445" s="27" t="s">
        <v>251</v>
      </c>
      <c r="C1445" s="33" t="s">
        <v>215</v>
      </c>
      <c r="D1445" s="33">
        <v>1</v>
      </c>
      <c r="E1445" s="41"/>
      <c r="F1445" s="41"/>
      <c r="G1445" s="41"/>
    </row>
    <row r="1446" spans="1:7" ht="30" thickTop="1" thickBot="1" x14ac:dyDescent="0.35">
      <c r="A1446" s="37" t="s">
        <v>3</v>
      </c>
      <c r="B1446" s="29" t="s">
        <v>4</v>
      </c>
      <c r="C1446" s="29" t="s">
        <v>0</v>
      </c>
      <c r="D1446" s="29" t="s">
        <v>5</v>
      </c>
      <c r="E1446" s="29" t="s">
        <v>6</v>
      </c>
      <c r="F1446" s="29" t="s">
        <v>7</v>
      </c>
      <c r="G1446" s="39" t="s">
        <v>8</v>
      </c>
    </row>
    <row r="1447" spans="1:7" ht="15" thickTop="1" x14ac:dyDescent="0.3">
      <c r="A1447" s="41"/>
      <c r="B1447" s="46" t="s">
        <v>9</v>
      </c>
      <c r="C1447" s="47"/>
      <c r="D1447" s="47"/>
      <c r="E1447" s="47"/>
      <c r="F1447" s="47"/>
      <c r="G1447" s="21"/>
    </row>
    <row r="1448" spans="1:7" ht="15" thickBot="1" x14ac:dyDescent="0.35">
      <c r="A1448" s="17" t="s">
        <v>10</v>
      </c>
      <c r="B1448" s="13" t="s">
        <v>43</v>
      </c>
      <c r="C1448" s="13" t="s">
        <v>21</v>
      </c>
      <c r="D1448" s="13">
        <v>0.17</v>
      </c>
      <c r="E1448" s="48">
        <v>30.88</v>
      </c>
      <c r="F1448" s="20">
        <f>PRODUCT(D1448:E1448)</f>
        <v>5.2496</v>
      </c>
      <c r="G1448" s="21"/>
    </row>
    <row r="1449" spans="1:7" ht="15.6" thickTop="1" thickBot="1" x14ac:dyDescent="0.35">
      <c r="A1449" s="49">
        <v>1</v>
      </c>
      <c r="B1449" s="98" t="s">
        <v>13</v>
      </c>
      <c r="C1449" s="99"/>
      <c r="D1449" s="99"/>
      <c r="E1449" s="100"/>
      <c r="F1449" s="50">
        <f>SUM(F1448)</f>
        <v>5.2496</v>
      </c>
      <c r="G1449" s="51">
        <f>SUM(F1449/F1475)</f>
        <v>4.027646382851733E-2</v>
      </c>
    </row>
    <row r="1450" spans="1:7" ht="15" thickTop="1" x14ac:dyDescent="0.3">
      <c r="A1450" s="41"/>
      <c r="B1450" s="52" t="s">
        <v>22</v>
      </c>
      <c r="C1450" s="13"/>
      <c r="D1450" s="13"/>
      <c r="E1450" s="13"/>
      <c r="F1450" s="53"/>
      <c r="G1450" s="54"/>
    </row>
    <row r="1451" spans="1:7" x14ac:dyDescent="0.3">
      <c r="A1451" s="17" t="s">
        <v>11</v>
      </c>
      <c r="B1451" s="13" t="s">
        <v>169</v>
      </c>
      <c r="C1451" s="18" t="s">
        <v>84</v>
      </c>
      <c r="D1451" s="19">
        <v>0.1</v>
      </c>
      <c r="E1451" s="11">
        <v>4.09</v>
      </c>
      <c r="F1451" s="20">
        <f t="shared" ref="F1451:F1462" si="101">D1451*E1451</f>
        <v>0.40900000000000003</v>
      </c>
      <c r="G1451" s="21"/>
    </row>
    <row r="1452" spans="1:7" x14ac:dyDescent="0.3">
      <c r="A1452" s="17" t="s">
        <v>12</v>
      </c>
      <c r="B1452" s="13" t="s">
        <v>170</v>
      </c>
      <c r="C1452" s="18" t="s">
        <v>84</v>
      </c>
      <c r="D1452" s="19">
        <v>0.1</v>
      </c>
      <c r="E1452" s="11">
        <v>1.1399999999999999</v>
      </c>
      <c r="F1452" s="20">
        <f t="shared" si="101"/>
        <v>0.11399999999999999</v>
      </c>
      <c r="G1452" s="21"/>
    </row>
    <row r="1453" spans="1:7" x14ac:dyDescent="0.3">
      <c r="A1453" s="17" t="s">
        <v>53</v>
      </c>
      <c r="B1453" s="13" t="s">
        <v>171</v>
      </c>
      <c r="C1453" s="18" t="s">
        <v>84</v>
      </c>
      <c r="D1453" s="19">
        <v>0.1</v>
      </c>
      <c r="E1453" s="11">
        <v>27.99</v>
      </c>
      <c r="F1453" s="20">
        <f t="shared" si="101"/>
        <v>2.7989999999999999</v>
      </c>
      <c r="G1453" s="21"/>
    </row>
    <row r="1454" spans="1:7" x14ac:dyDescent="0.3">
      <c r="A1454" s="17" t="s">
        <v>54</v>
      </c>
      <c r="B1454" s="41" t="s">
        <v>900</v>
      </c>
      <c r="C1454" s="18" t="s">
        <v>68</v>
      </c>
      <c r="D1454" s="19">
        <v>2</v>
      </c>
      <c r="E1454" s="11">
        <v>1.1499999999999999</v>
      </c>
      <c r="F1454" s="20">
        <f t="shared" si="101"/>
        <v>2.2999999999999998</v>
      </c>
      <c r="G1454" s="21"/>
    </row>
    <row r="1455" spans="1:7" x14ac:dyDescent="0.3">
      <c r="A1455" s="17" t="s">
        <v>55</v>
      </c>
      <c r="B1455" s="13" t="s">
        <v>881</v>
      </c>
      <c r="C1455" s="22" t="s">
        <v>143</v>
      </c>
      <c r="D1455" s="19">
        <v>1</v>
      </c>
      <c r="E1455" s="11">
        <v>53.58</v>
      </c>
      <c r="F1455" s="20">
        <f t="shared" si="101"/>
        <v>53.58</v>
      </c>
      <c r="G1455" s="21"/>
    </row>
    <row r="1456" spans="1:7" x14ac:dyDescent="0.3">
      <c r="A1456" s="17" t="s">
        <v>56</v>
      </c>
      <c r="B1456" s="13" t="s">
        <v>882</v>
      </c>
      <c r="C1456" s="22" t="s">
        <v>85</v>
      </c>
      <c r="D1456" s="19">
        <v>0.1</v>
      </c>
      <c r="E1456" s="11">
        <v>34.770000000000003</v>
      </c>
      <c r="F1456" s="20">
        <f t="shared" si="101"/>
        <v>3.4770000000000003</v>
      </c>
      <c r="G1456" s="21"/>
    </row>
    <row r="1457" spans="1:7" x14ac:dyDescent="0.3">
      <c r="A1457" s="17" t="s">
        <v>57</v>
      </c>
      <c r="B1457" s="13" t="s">
        <v>883</v>
      </c>
      <c r="C1457" s="24" t="s">
        <v>45</v>
      </c>
      <c r="D1457" s="19">
        <v>1</v>
      </c>
      <c r="E1457" s="11">
        <v>9.85</v>
      </c>
      <c r="F1457" s="20">
        <f t="shared" si="101"/>
        <v>9.85</v>
      </c>
      <c r="G1457" s="21"/>
    </row>
    <row r="1458" spans="1:7" x14ac:dyDescent="0.3">
      <c r="A1458" s="17" t="s">
        <v>58</v>
      </c>
      <c r="B1458" s="13" t="s">
        <v>240</v>
      </c>
      <c r="C1458" s="22" t="s">
        <v>68</v>
      </c>
      <c r="D1458" s="19">
        <v>10</v>
      </c>
      <c r="E1458" s="11">
        <v>0.33</v>
      </c>
      <c r="F1458" s="20">
        <f t="shared" si="101"/>
        <v>3.3000000000000003</v>
      </c>
      <c r="G1458" s="21"/>
    </row>
    <row r="1459" spans="1:7" ht="28.8" x14ac:dyDescent="0.3">
      <c r="A1459" s="17" t="s">
        <v>59</v>
      </c>
      <c r="B1459" s="13" t="s">
        <v>962</v>
      </c>
      <c r="C1459" s="22" t="s">
        <v>45</v>
      </c>
      <c r="D1459" s="19">
        <v>1</v>
      </c>
      <c r="E1459" s="11">
        <v>6.76</v>
      </c>
      <c r="F1459" s="20">
        <f t="shared" si="101"/>
        <v>6.76</v>
      </c>
      <c r="G1459" s="21"/>
    </row>
    <row r="1460" spans="1:7" x14ac:dyDescent="0.3">
      <c r="A1460" s="17" t="s">
        <v>133</v>
      </c>
      <c r="B1460" s="13" t="s">
        <v>145</v>
      </c>
      <c r="C1460" s="22" t="s">
        <v>45</v>
      </c>
      <c r="D1460" s="19">
        <v>1</v>
      </c>
      <c r="E1460" s="11">
        <v>8.8699999999999992</v>
      </c>
      <c r="F1460" s="20">
        <f t="shared" si="101"/>
        <v>8.8699999999999992</v>
      </c>
      <c r="G1460" s="21"/>
    </row>
    <row r="1461" spans="1:7" x14ac:dyDescent="0.3">
      <c r="A1461" s="17" t="s">
        <v>134</v>
      </c>
      <c r="B1461" s="13" t="s">
        <v>141</v>
      </c>
      <c r="C1461" s="22" t="s">
        <v>143</v>
      </c>
      <c r="D1461" s="19">
        <v>1</v>
      </c>
      <c r="E1461" s="11">
        <v>1.75</v>
      </c>
      <c r="F1461" s="20">
        <f t="shared" si="101"/>
        <v>1.75</v>
      </c>
      <c r="G1461" s="21"/>
    </row>
    <row r="1462" spans="1:7" ht="29.4" thickBot="1" x14ac:dyDescent="0.35">
      <c r="A1462" s="17" t="s">
        <v>135</v>
      </c>
      <c r="B1462" s="13" t="s">
        <v>241</v>
      </c>
      <c r="C1462" s="22" t="s">
        <v>68</v>
      </c>
      <c r="D1462" s="19">
        <v>1</v>
      </c>
      <c r="E1462" s="87">
        <v>2.98</v>
      </c>
      <c r="F1462" s="20">
        <f t="shared" si="101"/>
        <v>2.98</v>
      </c>
      <c r="G1462" s="21"/>
    </row>
    <row r="1463" spans="1:7" ht="15.6" thickTop="1" thickBot="1" x14ac:dyDescent="0.35">
      <c r="A1463" s="49">
        <v>2</v>
      </c>
      <c r="B1463" s="98" t="s">
        <v>23</v>
      </c>
      <c r="C1463" s="99"/>
      <c r="D1463" s="99"/>
      <c r="E1463" s="100"/>
      <c r="F1463" s="50">
        <f>SUM(F1451:F1462)</f>
        <v>96.189000000000007</v>
      </c>
      <c r="G1463" s="51">
        <f>SUM(F1463/F1475)</f>
        <v>0.73799009052142139</v>
      </c>
    </row>
    <row r="1464" spans="1:7" ht="15" thickTop="1" x14ac:dyDescent="0.3">
      <c r="A1464" s="41"/>
      <c r="B1464" s="52" t="s">
        <v>47</v>
      </c>
      <c r="C1464" s="13"/>
      <c r="D1464" s="13"/>
      <c r="E1464" s="13"/>
      <c r="F1464" s="73"/>
      <c r="G1464" s="54"/>
    </row>
    <row r="1465" spans="1:7" x14ac:dyDescent="0.3">
      <c r="A1465" s="17" t="s">
        <v>48</v>
      </c>
      <c r="B1465" s="13" t="s">
        <v>870</v>
      </c>
      <c r="C1465" s="13" t="s">
        <v>21</v>
      </c>
      <c r="D1465" s="13">
        <v>0.17</v>
      </c>
      <c r="E1465" s="23">
        <v>1.7</v>
      </c>
      <c r="F1465" s="20">
        <f>D1465*E1465</f>
        <v>0.28900000000000003</v>
      </c>
      <c r="G1465" s="21"/>
    </row>
    <row r="1466" spans="1:7" ht="28.8" x14ac:dyDescent="0.3">
      <c r="A1466" s="17" t="s">
        <v>65</v>
      </c>
      <c r="B1466" s="13" t="s">
        <v>884</v>
      </c>
      <c r="C1466" s="13" t="s">
        <v>21</v>
      </c>
      <c r="D1466" s="13">
        <v>0.17</v>
      </c>
      <c r="E1466" s="11">
        <v>2.5499999999999998</v>
      </c>
      <c r="F1466" s="53">
        <f>D1466*E1466</f>
        <v>0.4335</v>
      </c>
      <c r="G1466" s="21"/>
    </row>
    <row r="1467" spans="1:7" x14ac:dyDescent="0.3">
      <c r="A1467" s="17" t="s">
        <v>66</v>
      </c>
      <c r="B1467" s="13" t="s">
        <v>142</v>
      </c>
      <c r="C1467" s="13" t="s">
        <v>21</v>
      </c>
      <c r="D1467" s="13">
        <v>0.17</v>
      </c>
      <c r="E1467" s="11">
        <v>1.7</v>
      </c>
      <c r="F1467" s="53">
        <f>D1467*E1467</f>
        <v>0.28900000000000003</v>
      </c>
      <c r="G1467" s="21"/>
    </row>
    <row r="1468" spans="1:7" x14ac:dyDescent="0.3">
      <c r="A1468" s="17" t="s">
        <v>67</v>
      </c>
      <c r="B1468" s="13" t="s">
        <v>885</v>
      </c>
      <c r="C1468" s="13" t="s">
        <v>21</v>
      </c>
      <c r="D1468" s="13">
        <v>0.17</v>
      </c>
      <c r="E1468" s="11">
        <v>1.7</v>
      </c>
      <c r="F1468" s="53">
        <f>D1468*E1468</f>
        <v>0.28900000000000003</v>
      </c>
      <c r="G1468" s="21"/>
    </row>
    <row r="1469" spans="1:7" ht="15" thickBot="1" x14ac:dyDescent="0.35">
      <c r="A1469" s="17" t="s">
        <v>103</v>
      </c>
      <c r="B1469" s="13" t="s">
        <v>886</v>
      </c>
      <c r="C1469" s="13" t="s">
        <v>21</v>
      </c>
      <c r="D1469" s="13">
        <v>0.17</v>
      </c>
      <c r="E1469" s="14">
        <v>1.74</v>
      </c>
      <c r="F1469" s="20">
        <f>D1469*E1469</f>
        <v>0.29580000000000001</v>
      </c>
      <c r="G1469" s="21"/>
    </row>
    <row r="1470" spans="1:7" ht="15.6" thickTop="1" thickBot="1" x14ac:dyDescent="0.35">
      <c r="A1470" s="49">
        <v>3</v>
      </c>
      <c r="B1470" s="98" t="s">
        <v>49</v>
      </c>
      <c r="C1470" s="99"/>
      <c r="D1470" s="99"/>
      <c r="E1470" s="100"/>
      <c r="F1470" s="50">
        <f>SUM(F1465:F1469)</f>
        <v>1.5963000000000001</v>
      </c>
      <c r="G1470" s="51">
        <f>SUM(F1470/F1475)</f>
        <v>1.2247279642156016E-2</v>
      </c>
    </row>
    <row r="1471" spans="1:7" ht="15.6" thickTop="1" thickBot="1" x14ac:dyDescent="0.35">
      <c r="A1471" s="57" t="s">
        <v>14</v>
      </c>
      <c r="B1471" s="98" t="s">
        <v>24</v>
      </c>
      <c r="C1471" s="99"/>
      <c r="D1471" s="99"/>
      <c r="E1471" s="100"/>
      <c r="F1471" s="58">
        <f>SUM(F1449,F1463,F1470)</f>
        <v>103.03490000000001</v>
      </c>
      <c r="G1471" s="6"/>
    </row>
    <row r="1472" spans="1:7" ht="15.6" thickTop="1" thickBot="1" x14ac:dyDescent="0.35">
      <c r="A1472" s="59">
        <v>4</v>
      </c>
      <c r="B1472" s="95" t="s">
        <v>15</v>
      </c>
      <c r="C1472" s="96"/>
      <c r="D1472" s="96"/>
      <c r="E1472" s="97"/>
      <c r="F1472" s="58">
        <f>SUM(F1471)*15%</f>
        <v>15.455235</v>
      </c>
      <c r="G1472" s="51">
        <f>SUM(F1472/F1475)</f>
        <v>0.11857707509881421</v>
      </c>
    </row>
    <row r="1473" spans="1:7" ht="15.6" thickTop="1" thickBot="1" x14ac:dyDescent="0.35">
      <c r="A1473" s="57" t="s">
        <v>16</v>
      </c>
      <c r="B1473" s="98" t="s">
        <v>25</v>
      </c>
      <c r="C1473" s="99"/>
      <c r="D1473" s="99"/>
      <c r="E1473" s="100"/>
      <c r="F1473" s="60">
        <f>SUM(F1471:F1472)</f>
        <v>118.49013500000001</v>
      </c>
    </row>
    <row r="1474" spans="1:7" ht="15.6" thickTop="1" thickBot="1" x14ac:dyDescent="0.35">
      <c r="A1474" s="59">
        <v>5</v>
      </c>
      <c r="B1474" s="95" t="s">
        <v>17</v>
      </c>
      <c r="C1474" s="96"/>
      <c r="D1474" s="96"/>
      <c r="E1474" s="97"/>
      <c r="F1474" s="58">
        <f>SUM(F1473)*10%</f>
        <v>11.849013500000002</v>
      </c>
      <c r="G1474" s="51">
        <f>SUM(F1474/F1475)</f>
        <v>9.0909090909090912E-2</v>
      </c>
    </row>
    <row r="1475" spans="1:7" ht="15.6" thickTop="1" thickBot="1" x14ac:dyDescent="0.35">
      <c r="A1475" s="57" t="s">
        <v>18</v>
      </c>
      <c r="B1475" s="98" t="s">
        <v>19</v>
      </c>
      <c r="C1475" s="99"/>
      <c r="D1475" s="99"/>
      <c r="E1475" s="100"/>
      <c r="F1475" s="60">
        <f>SUM(F1473,F1474)</f>
        <v>130.33914850000002</v>
      </c>
      <c r="G1475" s="62">
        <f>SUM(G1449,G1463,G1470,G1472,G1474)</f>
        <v>0.99999999999999989</v>
      </c>
    </row>
    <row r="1476" spans="1:7" ht="15.6" thickTop="1" thickBot="1" x14ac:dyDescent="0.35"/>
    <row r="1477" spans="1:7" ht="44.4" thickTop="1" thickBot="1" x14ac:dyDescent="0.35">
      <c r="A1477" s="37" t="s">
        <v>2</v>
      </c>
      <c r="B1477" s="29" t="s">
        <v>1</v>
      </c>
      <c r="C1477" s="38" t="s">
        <v>0</v>
      </c>
      <c r="D1477" s="39" t="s">
        <v>20</v>
      </c>
      <c r="E1477" s="40"/>
      <c r="F1477" s="41"/>
      <c r="G1477" s="41"/>
    </row>
    <row r="1478" spans="1:7" ht="43.8" thickTop="1" x14ac:dyDescent="0.3">
      <c r="A1478" s="63" t="s">
        <v>237</v>
      </c>
      <c r="B1478" s="26" t="s">
        <v>986</v>
      </c>
      <c r="C1478" s="8"/>
      <c r="D1478" s="8"/>
      <c r="E1478" s="40"/>
      <c r="F1478" s="41"/>
      <c r="G1478" s="41"/>
    </row>
    <row r="1479" spans="1:7" ht="213.75" customHeight="1" thickBot="1" x14ac:dyDescent="0.35">
      <c r="A1479" s="66" t="s">
        <v>252</v>
      </c>
      <c r="B1479" s="27" t="s">
        <v>253</v>
      </c>
      <c r="C1479" s="33" t="s">
        <v>215</v>
      </c>
      <c r="D1479" s="33">
        <v>1</v>
      </c>
      <c r="E1479" s="41"/>
      <c r="F1479" s="41"/>
      <c r="G1479" s="41"/>
    </row>
    <row r="1480" spans="1:7" ht="30" thickTop="1" thickBot="1" x14ac:dyDescent="0.35">
      <c r="A1480" s="37" t="s">
        <v>3</v>
      </c>
      <c r="B1480" s="29" t="s">
        <v>4</v>
      </c>
      <c r="C1480" s="29" t="s">
        <v>0</v>
      </c>
      <c r="D1480" s="29" t="s">
        <v>5</v>
      </c>
      <c r="E1480" s="29" t="s">
        <v>6</v>
      </c>
      <c r="F1480" s="29" t="s">
        <v>7</v>
      </c>
      <c r="G1480" s="39" t="s">
        <v>8</v>
      </c>
    </row>
    <row r="1481" spans="1:7" ht="15" thickTop="1" x14ac:dyDescent="0.3">
      <c r="A1481" s="41"/>
      <c r="B1481" s="46" t="s">
        <v>9</v>
      </c>
      <c r="C1481" s="47"/>
      <c r="D1481" s="47"/>
      <c r="E1481" s="47"/>
      <c r="F1481" s="47"/>
      <c r="G1481" s="21"/>
    </row>
    <row r="1482" spans="1:7" ht="15" thickBot="1" x14ac:dyDescent="0.35">
      <c r="A1482" s="17" t="s">
        <v>10</v>
      </c>
      <c r="B1482" s="13" t="s">
        <v>43</v>
      </c>
      <c r="C1482" s="13" t="s">
        <v>21</v>
      </c>
      <c r="D1482" s="13">
        <v>0.17</v>
      </c>
      <c r="E1482" s="48">
        <v>30.88</v>
      </c>
      <c r="F1482" s="20">
        <f>PRODUCT(D1482:E1482)</f>
        <v>5.2496</v>
      </c>
      <c r="G1482" s="21"/>
    </row>
    <row r="1483" spans="1:7" ht="15.6" thickTop="1" thickBot="1" x14ac:dyDescent="0.35">
      <c r="A1483" s="49">
        <v>1</v>
      </c>
      <c r="B1483" s="98" t="s">
        <v>13</v>
      </c>
      <c r="C1483" s="99"/>
      <c r="D1483" s="99"/>
      <c r="E1483" s="100"/>
      <c r="F1483" s="50">
        <f>SUM(F1482)</f>
        <v>5.2496</v>
      </c>
      <c r="G1483" s="51">
        <f>SUM(F1483/F1509)</f>
        <v>4.027646382851733E-2</v>
      </c>
    </row>
    <row r="1484" spans="1:7" ht="15" thickTop="1" x14ac:dyDescent="0.3">
      <c r="A1484" s="41"/>
      <c r="B1484" s="52" t="s">
        <v>22</v>
      </c>
      <c r="C1484" s="13"/>
      <c r="D1484" s="13"/>
      <c r="E1484" s="13"/>
      <c r="F1484" s="53"/>
      <c r="G1484" s="54"/>
    </row>
    <row r="1485" spans="1:7" x14ac:dyDescent="0.3">
      <c r="A1485" s="17" t="s">
        <v>11</v>
      </c>
      <c r="B1485" s="13" t="s">
        <v>169</v>
      </c>
      <c r="C1485" s="18" t="s">
        <v>84</v>
      </c>
      <c r="D1485" s="19">
        <v>0.1</v>
      </c>
      <c r="E1485" s="11">
        <v>4.09</v>
      </c>
      <c r="F1485" s="20">
        <f t="shared" ref="F1485:F1496" si="102">D1485*E1485</f>
        <v>0.40900000000000003</v>
      </c>
      <c r="G1485" s="21"/>
    </row>
    <row r="1486" spans="1:7" x14ac:dyDescent="0.3">
      <c r="A1486" s="17" t="s">
        <v>12</v>
      </c>
      <c r="B1486" s="13" t="s">
        <v>170</v>
      </c>
      <c r="C1486" s="18" t="s">
        <v>84</v>
      </c>
      <c r="D1486" s="19">
        <v>0.1</v>
      </c>
      <c r="E1486" s="11">
        <v>1.1399999999999999</v>
      </c>
      <c r="F1486" s="20">
        <f t="shared" si="102"/>
        <v>0.11399999999999999</v>
      </c>
      <c r="G1486" s="21"/>
    </row>
    <row r="1487" spans="1:7" x14ac:dyDescent="0.3">
      <c r="A1487" s="17" t="s">
        <v>53</v>
      </c>
      <c r="B1487" s="13" t="s">
        <v>171</v>
      </c>
      <c r="C1487" s="18" t="s">
        <v>84</v>
      </c>
      <c r="D1487" s="19">
        <v>0.1</v>
      </c>
      <c r="E1487" s="11">
        <v>27.99</v>
      </c>
      <c r="F1487" s="20">
        <f t="shared" si="102"/>
        <v>2.7989999999999999</v>
      </c>
      <c r="G1487" s="21"/>
    </row>
    <row r="1488" spans="1:7" x14ac:dyDescent="0.3">
      <c r="A1488" s="17" t="s">
        <v>54</v>
      </c>
      <c r="B1488" s="41" t="s">
        <v>900</v>
      </c>
      <c r="C1488" s="18" t="s">
        <v>68</v>
      </c>
      <c r="D1488" s="19">
        <v>2</v>
      </c>
      <c r="E1488" s="11">
        <v>1.1499999999999999</v>
      </c>
      <c r="F1488" s="20">
        <f t="shared" si="102"/>
        <v>2.2999999999999998</v>
      </c>
      <c r="G1488" s="21"/>
    </row>
    <row r="1489" spans="1:7" x14ac:dyDescent="0.3">
      <c r="A1489" s="17" t="s">
        <v>55</v>
      </c>
      <c r="B1489" s="13" t="s">
        <v>881</v>
      </c>
      <c r="C1489" s="22" t="s">
        <v>143</v>
      </c>
      <c r="D1489" s="19">
        <v>1</v>
      </c>
      <c r="E1489" s="11">
        <v>53.58</v>
      </c>
      <c r="F1489" s="20">
        <f t="shared" si="102"/>
        <v>53.58</v>
      </c>
      <c r="G1489" s="21"/>
    </row>
    <row r="1490" spans="1:7" x14ac:dyDescent="0.3">
      <c r="A1490" s="17" t="s">
        <v>56</v>
      </c>
      <c r="B1490" s="13" t="s">
        <v>882</v>
      </c>
      <c r="C1490" s="22" t="s">
        <v>85</v>
      </c>
      <c r="D1490" s="19">
        <v>0.1</v>
      </c>
      <c r="E1490" s="11">
        <v>34.770000000000003</v>
      </c>
      <c r="F1490" s="20">
        <f t="shared" si="102"/>
        <v>3.4770000000000003</v>
      </c>
      <c r="G1490" s="21"/>
    </row>
    <row r="1491" spans="1:7" x14ac:dyDescent="0.3">
      <c r="A1491" s="17" t="s">
        <v>57</v>
      </c>
      <c r="B1491" s="13" t="s">
        <v>883</v>
      </c>
      <c r="C1491" s="24" t="s">
        <v>45</v>
      </c>
      <c r="D1491" s="19">
        <v>1</v>
      </c>
      <c r="E1491" s="11">
        <v>9.85</v>
      </c>
      <c r="F1491" s="20">
        <f t="shared" si="102"/>
        <v>9.85</v>
      </c>
      <c r="G1491" s="21"/>
    </row>
    <row r="1492" spans="1:7" x14ac:dyDescent="0.3">
      <c r="A1492" s="17" t="s">
        <v>58</v>
      </c>
      <c r="B1492" s="13" t="s">
        <v>240</v>
      </c>
      <c r="C1492" s="22" t="s">
        <v>68</v>
      </c>
      <c r="D1492" s="19">
        <v>10</v>
      </c>
      <c r="E1492" s="11">
        <v>0.33</v>
      </c>
      <c r="F1492" s="20">
        <f t="shared" si="102"/>
        <v>3.3000000000000003</v>
      </c>
      <c r="G1492" s="21"/>
    </row>
    <row r="1493" spans="1:7" ht="28.8" x14ac:dyDescent="0.3">
      <c r="A1493" s="17" t="s">
        <v>59</v>
      </c>
      <c r="B1493" s="13" t="s">
        <v>962</v>
      </c>
      <c r="C1493" s="22" t="s">
        <v>45</v>
      </c>
      <c r="D1493" s="19">
        <v>1</v>
      </c>
      <c r="E1493" s="11">
        <v>6.76</v>
      </c>
      <c r="F1493" s="20">
        <f t="shared" si="102"/>
        <v>6.76</v>
      </c>
      <c r="G1493" s="21"/>
    </row>
    <row r="1494" spans="1:7" x14ac:dyDescent="0.3">
      <c r="A1494" s="17" t="s">
        <v>133</v>
      </c>
      <c r="B1494" s="13" t="s">
        <v>145</v>
      </c>
      <c r="C1494" s="22" t="s">
        <v>45</v>
      </c>
      <c r="D1494" s="19">
        <v>1</v>
      </c>
      <c r="E1494" s="11">
        <v>8.8699999999999992</v>
      </c>
      <c r="F1494" s="20">
        <f t="shared" si="102"/>
        <v>8.8699999999999992</v>
      </c>
      <c r="G1494" s="21"/>
    </row>
    <row r="1495" spans="1:7" x14ac:dyDescent="0.3">
      <c r="A1495" s="17" t="s">
        <v>134</v>
      </c>
      <c r="B1495" s="13" t="s">
        <v>141</v>
      </c>
      <c r="C1495" s="22" t="s">
        <v>143</v>
      </c>
      <c r="D1495" s="19">
        <v>1</v>
      </c>
      <c r="E1495" s="11">
        <v>1.75</v>
      </c>
      <c r="F1495" s="20">
        <f t="shared" si="102"/>
        <v>1.75</v>
      </c>
      <c r="G1495" s="21"/>
    </row>
    <row r="1496" spans="1:7" ht="29.4" thickBot="1" x14ac:dyDescent="0.35">
      <c r="A1496" s="17" t="s">
        <v>135</v>
      </c>
      <c r="B1496" s="13" t="s">
        <v>241</v>
      </c>
      <c r="C1496" s="22" t="s">
        <v>68</v>
      </c>
      <c r="D1496" s="19">
        <v>1</v>
      </c>
      <c r="E1496" s="87">
        <v>2.98</v>
      </c>
      <c r="F1496" s="20">
        <f t="shared" si="102"/>
        <v>2.98</v>
      </c>
      <c r="G1496" s="21"/>
    </row>
    <row r="1497" spans="1:7" ht="15.6" thickTop="1" thickBot="1" x14ac:dyDescent="0.35">
      <c r="A1497" s="49">
        <v>2</v>
      </c>
      <c r="B1497" s="98" t="s">
        <v>23</v>
      </c>
      <c r="C1497" s="99"/>
      <c r="D1497" s="99"/>
      <c r="E1497" s="100"/>
      <c r="F1497" s="50">
        <f>SUM(F1485:F1496)</f>
        <v>96.189000000000007</v>
      </c>
      <c r="G1497" s="51">
        <f>SUM(F1497/F1509)</f>
        <v>0.73799009052142139</v>
      </c>
    </row>
    <row r="1498" spans="1:7" ht="15" thickTop="1" x14ac:dyDescent="0.3">
      <c r="A1498" s="41"/>
      <c r="B1498" s="52" t="s">
        <v>47</v>
      </c>
      <c r="C1498" s="13"/>
      <c r="D1498" s="13"/>
      <c r="E1498" s="13"/>
      <c r="F1498" s="73"/>
      <c r="G1498" s="54"/>
    </row>
    <row r="1499" spans="1:7" x14ac:dyDescent="0.3">
      <c r="A1499" s="17" t="s">
        <v>48</v>
      </c>
      <c r="B1499" s="13" t="s">
        <v>870</v>
      </c>
      <c r="C1499" s="13" t="s">
        <v>21</v>
      </c>
      <c r="D1499" s="13">
        <v>0.17</v>
      </c>
      <c r="E1499" s="23">
        <v>1.7</v>
      </c>
      <c r="F1499" s="20">
        <f>D1499*E1499</f>
        <v>0.28900000000000003</v>
      </c>
      <c r="G1499" s="21"/>
    </row>
    <row r="1500" spans="1:7" ht="28.8" x14ac:dyDescent="0.3">
      <c r="A1500" s="17" t="s">
        <v>65</v>
      </c>
      <c r="B1500" s="13" t="s">
        <v>884</v>
      </c>
      <c r="C1500" s="13" t="s">
        <v>21</v>
      </c>
      <c r="D1500" s="13">
        <v>0.17</v>
      </c>
      <c r="E1500" s="11">
        <v>2.5499999999999998</v>
      </c>
      <c r="F1500" s="53">
        <f>D1500*E1500</f>
        <v>0.4335</v>
      </c>
      <c r="G1500" s="21"/>
    </row>
    <row r="1501" spans="1:7" x14ac:dyDescent="0.3">
      <c r="A1501" s="17" t="s">
        <v>66</v>
      </c>
      <c r="B1501" s="13" t="s">
        <v>142</v>
      </c>
      <c r="C1501" s="13" t="s">
        <v>21</v>
      </c>
      <c r="D1501" s="13">
        <v>0.17</v>
      </c>
      <c r="E1501" s="11">
        <v>1.7</v>
      </c>
      <c r="F1501" s="53">
        <f>D1501*E1501</f>
        <v>0.28900000000000003</v>
      </c>
      <c r="G1501" s="21"/>
    </row>
    <row r="1502" spans="1:7" x14ac:dyDescent="0.3">
      <c r="A1502" s="17" t="s">
        <v>67</v>
      </c>
      <c r="B1502" s="13" t="s">
        <v>885</v>
      </c>
      <c r="C1502" s="13" t="s">
        <v>21</v>
      </c>
      <c r="D1502" s="13">
        <v>0.17</v>
      </c>
      <c r="E1502" s="11">
        <v>1.7</v>
      </c>
      <c r="F1502" s="53">
        <f>D1502*E1502</f>
        <v>0.28900000000000003</v>
      </c>
      <c r="G1502" s="21"/>
    </row>
    <row r="1503" spans="1:7" ht="15" thickBot="1" x14ac:dyDescent="0.35">
      <c r="A1503" s="17" t="s">
        <v>103</v>
      </c>
      <c r="B1503" s="13" t="s">
        <v>886</v>
      </c>
      <c r="C1503" s="13" t="s">
        <v>21</v>
      </c>
      <c r="D1503" s="13">
        <v>0.17</v>
      </c>
      <c r="E1503" s="14">
        <v>1.74</v>
      </c>
      <c r="F1503" s="20">
        <f>D1503*E1503</f>
        <v>0.29580000000000001</v>
      </c>
      <c r="G1503" s="21"/>
    </row>
    <row r="1504" spans="1:7" ht="15.6" thickTop="1" thickBot="1" x14ac:dyDescent="0.35">
      <c r="A1504" s="49">
        <v>3</v>
      </c>
      <c r="B1504" s="98" t="s">
        <v>49</v>
      </c>
      <c r="C1504" s="99"/>
      <c r="D1504" s="99"/>
      <c r="E1504" s="100"/>
      <c r="F1504" s="50">
        <f>SUM(F1499:F1503)</f>
        <v>1.5963000000000001</v>
      </c>
      <c r="G1504" s="51">
        <f>SUM(F1504/F1509)</f>
        <v>1.2247279642156016E-2</v>
      </c>
    </row>
    <row r="1505" spans="1:7" ht="15.6" thickTop="1" thickBot="1" x14ac:dyDescent="0.35">
      <c r="A1505" s="57" t="s">
        <v>14</v>
      </c>
      <c r="B1505" s="98" t="s">
        <v>24</v>
      </c>
      <c r="C1505" s="99"/>
      <c r="D1505" s="99"/>
      <c r="E1505" s="100"/>
      <c r="F1505" s="58">
        <f>SUM(F1483,F1497,F1504)</f>
        <v>103.03490000000001</v>
      </c>
      <c r="G1505" s="6"/>
    </row>
    <row r="1506" spans="1:7" ht="15.6" thickTop="1" thickBot="1" x14ac:dyDescent="0.35">
      <c r="A1506" s="59">
        <v>4</v>
      </c>
      <c r="B1506" s="95" t="s">
        <v>15</v>
      </c>
      <c r="C1506" s="96"/>
      <c r="D1506" s="96"/>
      <c r="E1506" s="97"/>
      <c r="F1506" s="58">
        <f>SUM(F1505)*15%</f>
        <v>15.455235</v>
      </c>
      <c r="G1506" s="51">
        <f>SUM(F1506/F1509)</f>
        <v>0.11857707509881421</v>
      </c>
    </row>
    <row r="1507" spans="1:7" ht="15.6" thickTop="1" thickBot="1" x14ac:dyDescent="0.35">
      <c r="A1507" s="57" t="s">
        <v>16</v>
      </c>
      <c r="B1507" s="98" t="s">
        <v>25</v>
      </c>
      <c r="C1507" s="99"/>
      <c r="D1507" s="99"/>
      <c r="E1507" s="100"/>
      <c r="F1507" s="60">
        <f>SUM(F1505:F1506)</f>
        <v>118.49013500000001</v>
      </c>
    </row>
    <row r="1508" spans="1:7" ht="15.6" thickTop="1" thickBot="1" x14ac:dyDescent="0.35">
      <c r="A1508" s="59">
        <v>5</v>
      </c>
      <c r="B1508" s="95" t="s">
        <v>17</v>
      </c>
      <c r="C1508" s="96"/>
      <c r="D1508" s="96"/>
      <c r="E1508" s="97"/>
      <c r="F1508" s="58">
        <f>SUM(F1507)*10%</f>
        <v>11.849013500000002</v>
      </c>
      <c r="G1508" s="51">
        <f>SUM(F1508/F1509)</f>
        <v>9.0909090909090912E-2</v>
      </c>
    </row>
    <row r="1509" spans="1:7" ht="15.6" thickTop="1" thickBot="1" x14ac:dyDescent="0.35">
      <c r="A1509" s="57" t="s">
        <v>18</v>
      </c>
      <c r="B1509" s="98" t="s">
        <v>19</v>
      </c>
      <c r="C1509" s="99"/>
      <c r="D1509" s="99"/>
      <c r="E1509" s="100"/>
      <c r="F1509" s="60">
        <f>SUM(F1507,F1508)</f>
        <v>130.33914850000002</v>
      </c>
      <c r="G1509" s="62">
        <f>SUM(G1483,G1497,G1504,G1506,G1508)</f>
        <v>0.99999999999999989</v>
      </c>
    </row>
    <row r="1510" spans="1:7" ht="15.6" thickTop="1" thickBot="1" x14ac:dyDescent="0.35"/>
    <row r="1511" spans="1:7" ht="44.4" thickTop="1" thickBot="1" x14ac:dyDescent="0.35">
      <c r="A1511" s="37" t="s">
        <v>2</v>
      </c>
      <c r="B1511" s="29" t="s">
        <v>1</v>
      </c>
      <c r="C1511" s="38" t="s">
        <v>0</v>
      </c>
      <c r="D1511" s="39" t="s">
        <v>20</v>
      </c>
      <c r="E1511" s="40"/>
      <c r="F1511" s="41"/>
      <c r="G1511" s="41"/>
    </row>
    <row r="1512" spans="1:7" ht="43.8" thickTop="1" x14ac:dyDescent="0.3">
      <c r="A1512" s="63" t="s">
        <v>237</v>
      </c>
      <c r="B1512" s="26" t="s">
        <v>986</v>
      </c>
      <c r="C1512" s="8"/>
      <c r="D1512" s="8"/>
      <c r="E1512" s="40"/>
      <c r="F1512" s="41"/>
      <c r="G1512" s="41"/>
    </row>
    <row r="1513" spans="1:7" ht="205.8" customHeight="1" thickBot="1" x14ac:dyDescent="0.35">
      <c r="A1513" s="66" t="s">
        <v>254</v>
      </c>
      <c r="B1513" s="27" t="s">
        <v>255</v>
      </c>
      <c r="C1513" s="33" t="s">
        <v>215</v>
      </c>
      <c r="D1513" s="33">
        <v>1</v>
      </c>
      <c r="E1513" s="41"/>
      <c r="F1513" s="41"/>
      <c r="G1513" s="41"/>
    </row>
    <row r="1514" spans="1:7" ht="30" thickTop="1" thickBot="1" x14ac:dyDescent="0.35">
      <c r="A1514" s="37" t="s">
        <v>3</v>
      </c>
      <c r="B1514" s="29" t="s">
        <v>4</v>
      </c>
      <c r="C1514" s="29" t="s">
        <v>0</v>
      </c>
      <c r="D1514" s="29" t="s">
        <v>5</v>
      </c>
      <c r="E1514" s="29" t="s">
        <v>6</v>
      </c>
      <c r="F1514" s="29" t="s">
        <v>7</v>
      </c>
      <c r="G1514" s="39" t="s">
        <v>8</v>
      </c>
    </row>
    <row r="1515" spans="1:7" ht="15" thickTop="1" x14ac:dyDescent="0.3">
      <c r="A1515" s="41"/>
      <c r="B1515" s="46" t="s">
        <v>9</v>
      </c>
      <c r="C1515" s="47"/>
      <c r="D1515" s="47"/>
      <c r="E1515" s="47"/>
      <c r="F1515" s="47"/>
      <c r="G1515" s="21"/>
    </row>
    <row r="1516" spans="1:7" ht="15" thickBot="1" x14ac:dyDescent="0.35">
      <c r="A1516" s="17" t="s">
        <v>10</v>
      </c>
      <c r="B1516" s="13" t="s">
        <v>43</v>
      </c>
      <c r="C1516" s="13" t="s">
        <v>21</v>
      </c>
      <c r="D1516" s="13">
        <v>0.17</v>
      </c>
      <c r="E1516" s="48">
        <v>30.88</v>
      </c>
      <c r="F1516" s="20">
        <f>PRODUCT(D1516:E1516)</f>
        <v>5.2496</v>
      </c>
      <c r="G1516" s="21"/>
    </row>
    <row r="1517" spans="1:7" ht="15.6" thickTop="1" thickBot="1" x14ac:dyDescent="0.35">
      <c r="A1517" s="49">
        <v>1</v>
      </c>
      <c r="B1517" s="98" t="s">
        <v>13</v>
      </c>
      <c r="C1517" s="99"/>
      <c r="D1517" s="99"/>
      <c r="E1517" s="100"/>
      <c r="F1517" s="50">
        <f>SUM(F1516)</f>
        <v>5.2496</v>
      </c>
      <c r="G1517" s="51">
        <f>SUM(F1517/F1543)</f>
        <v>4.0358328231748036E-2</v>
      </c>
    </row>
    <row r="1518" spans="1:7" ht="15" thickTop="1" x14ac:dyDescent="0.3">
      <c r="A1518" s="41"/>
      <c r="B1518" s="52" t="s">
        <v>22</v>
      </c>
      <c r="C1518" s="13"/>
      <c r="D1518" s="13"/>
      <c r="E1518" s="13"/>
      <c r="F1518" s="53"/>
      <c r="G1518" s="54"/>
    </row>
    <row r="1519" spans="1:7" x14ac:dyDescent="0.3">
      <c r="A1519" s="17" t="s">
        <v>11</v>
      </c>
      <c r="B1519" s="13" t="s">
        <v>169</v>
      </c>
      <c r="C1519" s="18" t="s">
        <v>84</v>
      </c>
      <c r="D1519" s="19">
        <v>0.1</v>
      </c>
      <c r="E1519" s="11">
        <v>4.09</v>
      </c>
      <c r="F1519" s="20">
        <f t="shared" ref="F1519:F1530" si="103">D1519*E1519</f>
        <v>0.40900000000000003</v>
      </c>
      <c r="G1519" s="21"/>
    </row>
    <row r="1520" spans="1:7" x14ac:dyDescent="0.3">
      <c r="A1520" s="17" t="s">
        <v>12</v>
      </c>
      <c r="B1520" s="13" t="s">
        <v>170</v>
      </c>
      <c r="C1520" s="18" t="s">
        <v>84</v>
      </c>
      <c r="D1520" s="19">
        <v>0.1</v>
      </c>
      <c r="E1520" s="11">
        <v>1.1399999999999999</v>
      </c>
      <c r="F1520" s="20">
        <f t="shared" si="103"/>
        <v>0.11399999999999999</v>
      </c>
      <c r="G1520" s="21"/>
    </row>
    <row r="1521" spans="1:7" x14ac:dyDescent="0.3">
      <c r="A1521" s="17" t="s">
        <v>53</v>
      </c>
      <c r="B1521" s="13" t="s">
        <v>171</v>
      </c>
      <c r="C1521" s="18" t="s">
        <v>84</v>
      </c>
      <c r="D1521" s="19">
        <v>0.1</v>
      </c>
      <c r="E1521" s="11">
        <v>27.99</v>
      </c>
      <c r="F1521" s="20">
        <f t="shared" si="103"/>
        <v>2.7989999999999999</v>
      </c>
      <c r="G1521" s="21"/>
    </row>
    <row r="1522" spans="1:7" x14ac:dyDescent="0.3">
      <c r="A1522" s="17" t="s">
        <v>54</v>
      </c>
      <c r="B1522" s="41" t="s">
        <v>900</v>
      </c>
      <c r="C1522" s="18" t="s">
        <v>68</v>
      </c>
      <c r="D1522" s="19">
        <v>2</v>
      </c>
      <c r="E1522" s="11">
        <v>1.1499999999999999</v>
      </c>
      <c r="F1522" s="20">
        <f t="shared" si="103"/>
        <v>2.2999999999999998</v>
      </c>
      <c r="G1522" s="21"/>
    </row>
    <row r="1523" spans="1:7" x14ac:dyDescent="0.3">
      <c r="A1523" s="17" t="s">
        <v>55</v>
      </c>
      <c r="B1523" s="13" t="s">
        <v>881</v>
      </c>
      <c r="C1523" s="22" t="s">
        <v>143</v>
      </c>
      <c r="D1523" s="19">
        <v>1</v>
      </c>
      <c r="E1523" s="11">
        <v>53.58</v>
      </c>
      <c r="F1523" s="20">
        <f t="shared" si="103"/>
        <v>53.58</v>
      </c>
      <c r="G1523" s="21"/>
    </row>
    <row r="1524" spans="1:7" x14ac:dyDescent="0.3">
      <c r="A1524" s="17" t="s">
        <v>56</v>
      </c>
      <c r="B1524" s="13" t="s">
        <v>882</v>
      </c>
      <c r="C1524" s="22" t="s">
        <v>85</v>
      </c>
      <c r="D1524" s="19">
        <v>0.1</v>
      </c>
      <c r="E1524" s="11">
        <v>34.770000000000003</v>
      </c>
      <c r="F1524" s="20">
        <f t="shared" si="103"/>
        <v>3.4770000000000003</v>
      </c>
      <c r="G1524" s="21"/>
    </row>
    <row r="1525" spans="1:7" x14ac:dyDescent="0.3">
      <c r="A1525" s="17" t="s">
        <v>57</v>
      </c>
      <c r="B1525" s="13" t="s">
        <v>883</v>
      </c>
      <c r="C1525" s="24" t="s">
        <v>45</v>
      </c>
      <c r="D1525" s="19">
        <v>1</v>
      </c>
      <c r="E1525" s="11">
        <v>9.93</v>
      </c>
      <c r="F1525" s="20">
        <f t="shared" si="103"/>
        <v>9.93</v>
      </c>
      <c r="G1525" s="21"/>
    </row>
    <row r="1526" spans="1:7" x14ac:dyDescent="0.3">
      <c r="A1526" s="17" t="s">
        <v>58</v>
      </c>
      <c r="B1526" s="13" t="s">
        <v>240</v>
      </c>
      <c r="C1526" s="22" t="s">
        <v>68</v>
      </c>
      <c r="D1526" s="19">
        <v>10</v>
      </c>
      <c r="E1526" s="11">
        <v>0.33</v>
      </c>
      <c r="F1526" s="20">
        <f t="shared" si="103"/>
        <v>3.3000000000000003</v>
      </c>
      <c r="G1526" s="21"/>
    </row>
    <row r="1527" spans="1:7" ht="28.8" x14ac:dyDescent="0.3">
      <c r="A1527" s="17" t="s">
        <v>59</v>
      </c>
      <c r="B1527" s="13" t="s">
        <v>962</v>
      </c>
      <c r="C1527" s="22" t="s">
        <v>45</v>
      </c>
      <c r="D1527" s="19">
        <v>1</v>
      </c>
      <c r="E1527" s="11">
        <v>6.76</v>
      </c>
      <c r="F1527" s="20">
        <f t="shared" si="103"/>
        <v>6.76</v>
      </c>
      <c r="G1527" s="21"/>
    </row>
    <row r="1528" spans="1:7" x14ac:dyDescent="0.3">
      <c r="A1528" s="17" t="s">
        <v>133</v>
      </c>
      <c r="B1528" s="13" t="s">
        <v>145</v>
      </c>
      <c r="C1528" s="22" t="s">
        <v>45</v>
      </c>
      <c r="D1528" s="19">
        <v>1</v>
      </c>
      <c r="E1528" s="11">
        <v>8.8699999999999992</v>
      </c>
      <c r="F1528" s="20">
        <f t="shared" si="103"/>
        <v>8.8699999999999992</v>
      </c>
      <c r="G1528" s="21"/>
    </row>
    <row r="1529" spans="1:7" x14ac:dyDescent="0.3">
      <c r="A1529" s="17" t="s">
        <v>134</v>
      </c>
      <c r="B1529" s="13" t="s">
        <v>141</v>
      </c>
      <c r="C1529" s="22" t="s">
        <v>143</v>
      </c>
      <c r="D1529" s="19">
        <v>1</v>
      </c>
      <c r="E1529" s="11">
        <v>1.75</v>
      </c>
      <c r="F1529" s="20">
        <f t="shared" si="103"/>
        <v>1.75</v>
      </c>
      <c r="G1529" s="21"/>
    </row>
    <row r="1530" spans="1:7" ht="29.4" thickBot="1" x14ac:dyDescent="0.35">
      <c r="A1530" s="17" t="s">
        <v>135</v>
      </c>
      <c r="B1530" s="13" t="s">
        <v>241</v>
      </c>
      <c r="C1530" s="22" t="s">
        <v>68</v>
      </c>
      <c r="D1530" s="19">
        <v>1</v>
      </c>
      <c r="E1530" s="87">
        <v>2.98</v>
      </c>
      <c r="F1530" s="20">
        <f t="shared" si="103"/>
        <v>2.98</v>
      </c>
      <c r="G1530" s="21"/>
    </row>
    <row r="1531" spans="1:7" ht="15.6" thickTop="1" thickBot="1" x14ac:dyDescent="0.35">
      <c r="A1531" s="49">
        <v>2</v>
      </c>
      <c r="B1531" s="98" t="s">
        <v>23</v>
      </c>
      <c r="C1531" s="99"/>
      <c r="D1531" s="99"/>
      <c r="E1531" s="100"/>
      <c r="F1531" s="50">
        <f>SUM(F1519:F1530)</f>
        <v>96.26900000000002</v>
      </c>
      <c r="G1531" s="51">
        <f>SUM(F1531/F1543)</f>
        <v>0.74010513192284222</v>
      </c>
    </row>
    <row r="1532" spans="1:7" ht="15" thickTop="1" x14ac:dyDescent="0.3">
      <c r="A1532" s="41"/>
      <c r="B1532" s="52" t="s">
        <v>47</v>
      </c>
      <c r="C1532" s="13"/>
      <c r="D1532" s="13"/>
      <c r="E1532" s="13"/>
      <c r="F1532" s="73"/>
      <c r="G1532" s="54"/>
    </row>
    <row r="1533" spans="1:7" x14ac:dyDescent="0.3">
      <c r="A1533" s="17" t="s">
        <v>48</v>
      </c>
      <c r="B1533" s="13" t="s">
        <v>870</v>
      </c>
      <c r="C1533" s="13" t="s">
        <v>21</v>
      </c>
      <c r="D1533" s="13">
        <v>0.17</v>
      </c>
      <c r="E1533" s="23">
        <v>1.7</v>
      </c>
      <c r="F1533" s="20">
        <f>D1533*E1533</f>
        <v>0.28900000000000003</v>
      </c>
      <c r="G1533" s="21"/>
    </row>
    <row r="1534" spans="1:7" ht="28.8" x14ac:dyDescent="0.3">
      <c r="A1534" s="17" t="s">
        <v>65</v>
      </c>
      <c r="B1534" s="13" t="s">
        <v>884</v>
      </c>
      <c r="C1534" s="13" t="s">
        <v>21</v>
      </c>
      <c r="D1534" s="13">
        <v>0.17</v>
      </c>
      <c r="E1534" s="11">
        <v>2.5499999999999998</v>
      </c>
      <c r="F1534" s="53">
        <f>D1534*E1534</f>
        <v>0.4335</v>
      </c>
      <c r="G1534" s="21"/>
    </row>
    <row r="1535" spans="1:7" x14ac:dyDescent="0.3">
      <c r="A1535" s="17" t="s">
        <v>66</v>
      </c>
      <c r="B1535" s="13" t="s">
        <v>142</v>
      </c>
      <c r="C1535" s="13" t="s">
        <v>21</v>
      </c>
      <c r="D1535" s="13">
        <v>0.17</v>
      </c>
      <c r="E1535" s="11">
        <v>1.7</v>
      </c>
      <c r="F1535" s="53">
        <f>D1535*E1535</f>
        <v>0.28900000000000003</v>
      </c>
      <c r="G1535" s="21"/>
    </row>
    <row r="1536" spans="1:7" x14ac:dyDescent="0.3">
      <c r="A1536" s="17" t="s">
        <v>67</v>
      </c>
      <c r="B1536" s="13" t="s">
        <v>885</v>
      </c>
      <c r="C1536" s="13" t="s">
        <v>21</v>
      </c>
      <c r="D1536" s="13">
        <v>0.17</v>
      </c>
      <c r="E1536" s="11">
        <v>1.7</v>
      </c>
      <c r="F1536" s="53">
        <f>D1536*E1536</f>
        <v>0.28900000000000003</v>
      </c>
      <c r="G1536" s="21"/>
    </row>
    <row r="1537" spans="1:7" ht="15" thickBot="1" x14ac:dyDescent="0.35">
      <c r="A1537" s="17" t="s">
        <v>103</v>
      </c>
      <c r="B1537" s="13" t="s">
        <v>886</v>
      </c>
      <c r="C1537" s="13" t="s">
        <v>21</v>
      </c>
      <c r="D1537" s="13">
        <v>0.17</v>
      </c>
      <c r="E1537" s="14">
        <v>1.74</v>
      </c>
      <c r="F1537" s="20">
        <f>D1537*E1537</f>
        <v>0.29580000000000001</v>
      </c>
      <c r="G1537" s="21"/>
    </row>
    <row r="1538" spans="1:7" ht="15.6" thickTop="1" thickBot="1" x14ac:dyDescent="0.35">
      <c r="A1538" s="49">
        <v>3</v>
      </c>
      <c r="B1538" s="98" t="s">
        <v>49</v>
      </c>
      <c r="C1538" s="99"/>
      <c r="D1538" s="99"/>
      <c r="E1538" s="100"/>
      <c r="F1538" s="50">
        <f>SUM(F1534:F1537)</f>
        <v>1.3073000000000001</v>
      </c>
      <c r="G1538" s="51">
        <f>SUM(F1538/F1543)</f>
        <v>1.0050373837504612E-2</v>
      </c>
    </row>
    <row r="1539" spans="1:7" ht="15.6" thickTop="1" thickBot="1" x14ac:dyDescent="0.35">
      <c r="A1539" s="57" t="s">
        <v>14</v>
      </c>
      <c r="B1539" s="98" t="s">
        <v>24</v>
      </c>
      <c r="C1539" s="99"/>
      <c r="D1539" s="99"/>
      <c r="E1539" s="100"/>
      <c r="F1539" s="58">
        <f>SUM(F1517,F1531,F1538)</f>
        <v>102.82590000000002</v>
      </c>
      <c r="G1539" s="6"/>
    </row>
    <row r="1540" spans="1:7" ht="15.6" thickTop="1" thickBot="1" x14ac:dyDescent="0.35">
      <c r="A1540" s="59">
        <v>4</v>
      </c>
      <c r="B1540" s="95" t="s">
        <v>15</v>
      </c>
      <c r="C1540" s="96"/>
      <c r="D1540" s="96"/>
      <c r="E1540" s="97"/>
      <c r="F1540" s="58">
        <f>SUM(F1539)*15%</f>
        <v>15.423885000000002</v>
      </c>
      <c r="G1540" s="51">
        <f>SUM(F1540/F1543)</f>
        <v>0.11857707509881422</v>
      </c>
    </row>
    <row r="1541" spans="1:7" ht="15.6" thickTop="1" thickBot="1" x14ac:dyDescent="0.35">
      <c r="A1541" s="57" t="s">
        <v>16</v>
      </c>
      <c r="B1541" s="98" t="s">
        <v>25</v>
      </c>
      <c r="C1541" s="99"/>
      <c r="D1541" s="99"/>
      <c r="E1541" s="100"/>
      <c r="F1541" s="60">
        <f>SUM(F1539:F1540)</f>
        <v>118.24978500000002</v>
      </c>
    </row>
    <row r="1542" spans="1:7" ht="15.6" thickTop="1" thickBot="1" x14ac:dyDescent="0.35">
      <c r="A1542" s="59">
        <v>5</v>
      </c>
      <c r="B1542" s="95" t="s">
        <v>17</v>
      </c>
      <c r="C1542" s="96"/>
      <c r="D1542" s="96"/>
      <c r="E1542" s="97"/>
      <c r="F1542" s="58">
        <f>SUM(F1541)*10%</f>
        <v>11.824978500000002</v>
      </c>
      <c r="G1542" s="51">
        <f>SUM(F1542/F1543)</f>
        <v>9.0909090909090912E-2</v>
      </c>
    </row>
    <row r="1543" spans="1:7" ht="15.6" thickTop="1" thickBot="1" x14ac:dyDescent="0.35">
      <c r="A1543" s="57" t="s">
        <v>18</v>
      </c>
      <c r="B1543" s="98" t="s">
        <v>19</v>
      </c>
      <c r="C1543" s="99"/>
      <c r="D1543" s="99"/>
      <c r="E1543" s="100"/>
      <c r="F1543" s="60">
        <f>SUM(F1541,F1542)</f>
        <v>130.07476350000002</v>
      </c>
      <c r="G1543" s="62">
        <f>SUM(G1517,G1531,G1538,G1540,G1542)</f>
        <v>1</v>
      </c>
    </row>
    <row r="1544" spans="1:7" ht="15.6" thickTop="1" thickBot="1" x14ac:dyDescent="0.35"/>
    <row r="1545" spans="1:7" ht="44.4" thickTop="1" thickBot="1" x14ac:dyDescent="0.35">
      <c r="A1545" s="37" t="s">
        <v>2</v>
      </c>
      <c r="B1545" s="29" t="s">
        <v>1</v>
      </c>
      <c r="C1545" s="38" t="s">
        <v>0</v>
      </c>
      <c r="D1545" s="39" t="s">
        <v>20</v>
      </c>
      <c r="E1545" s="40"/>
      <c r="F1545" s="41"/>
      <c r="G1545" s="41"/>
    </row>
    <row r="1546" spans="1:7" ht="58.2" thickTop="1" x14ac:dyDescent="0.3">
      <c r="A1546" s="63" t="s">
        <v>256</v>
      </c>
      <c r="B1546" s="26" t="s">
        <v>987</v>
      </c>
      <c r="C1546" s="8"/>
      <c r="D1546" s="8"/>
      <c r="E1546" s="40"/>
      <c r="F1546" s="41"/>
      <c r="G1546" s="41"/>
    </row>
    <row r="1547" spans="1:7" ht="115.8" customHeight="1" thickBot="1" x14ac:dyDescent="0.35">
      <c r="A1547" s="66" t="s">
        <v>257</v>
      </c>
      <c r="B1547" s="27" t="s">
        <v>258</v>
      </c>
      <c r="C1547" s="33" t="s">
        <v>215</v>
      </c>
      <c r="D1547" s="33">
        <v>1</v>
      </c>
      <c r="E1547" s="41"/>
      <c r="F1547" s="41"/>
      <c r="G1547" s="41"/>
    </row>
    <row r="1548" spans="1:7" ht="30" thickTop="1" thickBot="1" x14ac:dyDescent="0.35">
      <c r="A1548" s="37" t="s">
        <v>3</v>
      </c>
      <c r="B1548" s="29" t="s">
        <v>4</v>
      </c>
      <c r="C1548" s="29" t="s">
        <v>0</v>
      </c>
      <c r="D1548" s="29" t="s">
        <v>5</v>
      </c>
      <c r="E1548" s="29" t="s">
        <v>6</v>
      </c>
      <c r="F1548" s="29" t="s">
        <v>7</v>
      </c>
      <c r="G1548" s="39" t="s">
        <v>8</v>
      </c>
    </row>
    <row r="1549" spans="1:7" ht="15" thickTop="1" x14ac:dyDescent="0.3">
      <c r="A1549" s="41"/>
      <c r="B1549" s="46" t="s">
        <v>9</v>
      </c>
      <c r="C1549" s="47"/>
      <c r="D1549" s="47"/>
      <c r="E1549" s="47"/>
      <c r="F1549" s="47"/>
      <c r="G1549" s="21"/>
    </row>
    <row r="1550" spans="1:7" ht="15" thickBot="1" x14ac:dyDescent="0.35">
      <c r="A1550" s="17" t="s">
        <v>10</v>
      </c>
      <c r="B1550" s="13" t="s">
        <v>43</v>
      </c>
      <c r="C1550" s="13" t="s">
        <v>21</v>
      </c>
      <c r="D1550" s="13">
        <v>8.3999999999999995E-3</v>
      </c>
      <c r="E1550" s="48">
        <v>30.88</v>
      </c>
      <c r="F1550" s="20">
        <f>PRODUCT(D1550:E1550)</f>
        <v>0.25939199999999996</v>
      </c>
      <c r="G1550" s="21"/>
    </row>
    <row r="1551" spans="1:7" ht="15.6" thickTop="1" thickBot="1" x14ac:dyDescent="0.35">
      <c r="A1551" s="49">
        <v>1</v>
      </c>
      <c r="B1551" s="98" t="s">
        <v>13</v>
      </c>
      <c r="C1551" s="99"/>
      <c r="D1551" s="99"/>
      <c r="E1551" s="100"/>
      <c r="F1551" s="50">
        <f>SUM(F1550)</f>
        <v>0.25939199999999996</v>
      </c>
      <c r="G1551" s="51">
        <f>SUM(F1551/F1570)</f>
        <v>2.1459434398696339E-2</v>
      </c>
    </row>
    <row r="1552" spans="1:7" ht="15" thickTop="1" x14ac:dyDescent="0.3">
      <c r="A1552" s="41"/>
      <c r="B1552" s="52" t="s">
        <v>22</v>
      </c>
      <c r="C1552" s="13"/>
      <c r="D1552" s="13"/>
      <c r="E1552" s="13"/>
      <c r="F1552" s="53"/>
      <c r="G1552" s="54"/>
    </row>
    <row r="1553" spans="1:7" x14ac:dyDescent="0.3">
      <c r="A1553" s="17" t="s">
        <v>11</v>
      </c>
      <c r="B1553" s="13" t="s">
        <v>259</v>
      </c>
      <c r="C1553" s="18" t="s">
        <v>84</v>
      </c>
      <c r="D1553" s="19">
        <v>0.1</v>
      </c>
      <c r="E1553" s="11">
        <v>1.1399999999999999</v>
      </c>
      <c r="F1553" s="20">
        <f t="shared" ref="F1553:F1557" si="104">D1553*E1553</f>
        <v>0.11399999999999999</v>
      </c>
      <c r="G1553" s="21"/>
    </row>
    <row r="1554" spans="1:7" x14ac:dyDescent="0.3">
      <c r="A1554" s="17" t="s">
        <v>12</v>
      </c>
      <c r="B1554" s="41" t="s">
        <v>902</v>
      </c>
      <c r="C1554" s="18" t="s">
        <v>68</v>
      </c>
      <c r="D1554" s="19">
        <v>2</v>
      </c>
      <c r="E1554" s="11">
        <v>1.1499999999999999</v>
      </c>
      <c r="F1554" s="20">
        <f t="shared" si="104"/>
        <v>2.2999999999999998</v>
      </c>
      <c r="G1554" s="21"/>
    </row>
    <row r="1555" spans="1:7" x14ac:dyDescent="0.3">
      <c r="A1555" s="17" t="s">
        <v>53</v>
      </c>
      <c r="B1555" s="13" t="s">
        <v>260</v>
      </c>
      <c r="C1555" s="18" t="s">
        <v>68</v>
      </c>
      <c r="D1555" s="19">
        <v>10</v>
      </c>
      <c r="E1555" s="11">
        <v>0.33</v>
      </c>
      <c r="F1555" s="20">
        <f t="shared" si="104"/>
        <v>3.3000000000000003</v>
      </c>
      <c r="G1555" s="21"/>
    </row>
    <row r="1556" spans="1:7" x14ac:dyDescent="0.3">
      <c r="A1556" s="17" t="s">
        <v>54</v>
      </c>
      <c r="B1556" s="13" t="s">
        <v>261</v>
      </c>
      <c r="C1556" s="18" t="s">
        <v>45</v>
      </c>
      <c r="D1556" s="19">
        <v>1</v>
      </c>
      <c r="E1556" s="11">
        <v>1.75</v>
      </c>
      <c r="F1556" s="20">
        <f t="shared" si="104"/>
        <v>1.75</v>
      </c>
      <c r="G1556" s="21"/>
    </row>
    <row r="1557" spans="1:7" ht="15" thickBot="1" x14ac:dyDescent="0.35">
      <c r="A1557" s="17" t="s">
        <v>55</v>
      </c>
      <c r="B1557" s="13" t="s">
        <v>233</v>
      </c>
      <c r="C1557" s="22" t="s">
        <v>143</v>
      </c>
      <c r="D1557" s="19">
        <v>1</v>
      </c>
      <c r="E1557" s="11">
        <v>1.75</v>
      </c>
      <c r="F1557" s="20">
        <f t="shared" si="104"/>
        <v>1.75</v>
      </c>
      <c r="G1557" s="21"/>
    </row>
    <row r="1558" spans="1:7" ht="15.6" thickTop="1" thickBot="1" x14ac:dyDescent="0.35">
      <c r="A1558" s="49">
        <v>2</v>
      </c>
      <c r="B1558" s="98" t="s">
        <v>23</v>
      </c>
      <c r="C1558" s="99"/>
      <c r="D1558" s="99"/>
      <c r="E1558" s="100"/>
      <c r="F1558" s="50">
        <f>SUM(F1553:F1557)</f>
        <v>9.2140000000000004</v>
      </c>
      <c r="G1558" s="51">
        <f>SUM(F1558/F1570)</f>
        <v>0.76227188405805935</v>
      </c>
    </row>
    <row r="1559" spans="1:7" ht="15" thickTop="1" x14ac:dyDescent="0.3">
      <c r="A1559" s="41"/>
      <c r="B1559" s="52" t="s">
        <v>47</v>
      </c>
      <c r="C1559" s="13"/>
      <c r="D1559" s="13"/>
      <c r="E1559" s="13"/>
      <c r="F1559" s="73"/>
      <c r="G1559" s="54"/>
    </row>
    <row r="1560" spans="1:7" x14ac:dyDescent="0.3">
      <c r="A1560" s="17" t="s">
        <v>48</v>
      </c>
      <c r="B1560" s="13" t="s">
        <v>262</v>
      </c>
      <c r="C1560" s="13" t="s">
        <v>21</v>
      </c>
      <c r="D1560" s="13">
        <v>8.3999999999999995E-3</v>
      </c>
      <c r="E1560" s="12">
        <v>1.7</v>
      </c>
      <c r="F1560" s="53">
        <f>D1560*E1560</f>
        <v>1.4279999999999999E-2</v>
      </c>
      <c r="G1560" s="21"/>
    </row>
    <row r="1561" spans="1:7" ht="28.5" customHeight="1" x14ac:dyDescent="0.3">
      <c r="A1561" s="17" t="s">
        <v>65</v>
      </c>
      <c r="B1561" s="13" t="s">
        <v>263</v>
      </c>
      <c r="C1561" s="13" t="s">
        <v>21</v>
      </c>
      <c r="D1561" s="13">
        <v>8.3999999999999995E-3</v>
      </c>
      <c r="E1561" s="11">
        <v>2.37</v>
      </c>
      <c r="F1561" s="53">
        <f>D1561*E1561</f>
        <v>1.9907999999999999E-2</v>
      </c>
      <c r="G1561" s="21"/>
    </row>
    <row r="1562" spans="1:7" x14ac:dyDescent="0.3">
      <c r="A1562" s="17" t="s">
        <v>66</v>
      </c>
      <c r="B1562" s="13" t="s">
        <v>142</v>
      </c>
      <c r="C1562" s="13" t="s">
        <v>21</v>
      </c>
      <c r="D1562" s="13">
        <v>8.3999999999999995E-3</v>
      </c>
      <c r="E1562" s="11">
        <v>1.7</v>
      </c>
      <c r="F1562" s="53">
        <f>D1562*E1562</f>
        <v>1.4279999999999999E-2</v>
      </c>
      <c r="G1562" s="21"/>
    </row>
    <row r="1563" spans="1:7" x14ac:dyDescent="0.3">
      <c r="A1563" s="17" t="s">
        <v>67</v>
      </c>
      <c r="B1563" s="13" t="s">
        <v>202</v>
      </c>
      <c r="C1563" s="13" t="s">
        <v>21</v>
      </c>
      <c r="D1563" s="13">
        <v>8.3999999999999995E-3</v>
      </c>
      <c r="E1563" s="11">
        <v>1.74</v>
      </c>
      <c r="F1563" s="53">
        <f>D1563*E1563</f>
        <v>1.4615999999999999E-2</v>
      </c>
      <c r="G1563" s="21"/>
    </row>
    <row r="1564" spans="1:7" ht="29.4" thickBot="1" x14ac:dyDescent="0.35">
      <c r="A1564" s="17" t="s">
        <v>103</v>
      </c>
      <c r="B1564" s="13" t="s">
        <v>264</v>
      </c>
      <c r="C1564" s="13" t="s">
        <v>21</v>
      </c>
      <c r="D1564" s="13">
        <v>8.3999999999999995E-3</v>
      </c>
      <c r="E1564" s="14">
        <v>2.25</v>
      </c>
      <c r="F1564" s="20">
        <f>D1564*E1564</f>
        <v>1.89E-2</v>
      </c>
      <c r="G1564" s="21"/>
    </row>
    <row r="1565" spans="1:7" ht="15.6" thickTop="1" thickBot="1" x14ac:dyDescent="0.35">
      <c r="A1565" s="49">
        <v>3</v>
      </c>
      <c r="B1565" s="98" t="s">
        <v>49</v>
      </c>
      <c r="C1565" s="99"/>
      <c r="D1565" s="99"/>
      <c r="E1565" s="100"/>
      <c r="F1565" s="50">
        <f>SUM(F1560:F1564)</f>
        <v>8.1984000000000001E-2</v>
      </c>
      <c r="G1565" s="51">
        <f>SUM(F1565/F1570)</f>
        <v>6.7825155353392593E-3</v>
      </c>
    </row>
    <row r="1566" spans="1:7" ht="15.6" thickTop="1" thickBot="1" x14ac:dyDescent="0.35">
      <c r="A1566" s="57" t="s">
        <v>14</v>
      </c>
      <c r="B1566" s="98" t="s">
        <v>24</v>
      </c>
      <c r="C1566" s="99"/>
      <c r="D1566" s="99"/>
      <c r="E1566" s="100"/>
      <c r="F1566" s="58">
        <f>SUM(F1551,F1558,F1565)</f>
        <v>9.5553760000000008</v>
      </c>
      <c r="G1566" s="6"/>
    </row>
    <row r="1567" spans="1:7" ht="15.6" thickTop="1" thickBot="1" x14ac:dyDescent="0.35">
      <c r="A1567" s="59">
        <v>4</v>
      </c>
      <c r="B1567" s="95" t="s">
        <v>15</v>
      </c>
      <c r="C1567" s="96"/>
      <c r="D1567" s="96"/>
      <c r="E1567" s="97"/>
      <c r="F1567" s="58">
        <f>SUM(F1566)*15%</f>
        <v>1.4333064</v>
      </c>
      <c r="G1567" s="51">
        <f>SUM(F1567/F1570)</f>
        <v>0.11857707509881422</v>
      </c>
    </row>
    <row r="1568" spans="1:7" ht="15.6" thickTop="1" thickBot="1" x14ac:dyDescent="0.35">
      <c r="A1568" s="57" t="s">
        <v>16</v>
      </c>
      <c r="B1568" s="98" t="s">
        <v>25</v>
      </c>
      <c r="C1568" s="99"/>
      <c r="D1568" s="99"/>
      <c r="E1568" s="100"/>
      <c r="F1568" s="60">
        <f>SUM(F1566:F1567)</f>
        <v>10.9886824</v>
      </c>
    </row>
    <row r="1569" spans="1:7" ht="15.6" thickTop="1" thickBot="1" x14ac:dyDescent="0.35">
      <c r="A1569" s="59">
        <v>5</v>
      </c>
      <c r="B1569" s="95" t="s">
        <v>17</v>
      </c>
      <c r="C1569" s="96"/>
      <c r="D1569" s="96"/>
      <c r="E1569" s="97"/>
      <c r="F1569" s="58">
        <f>SUM(F1568)*10%</f>
        <v>1.0988682400000001</v>
      </c>
      <c r="G1569" s="51">
        <f>SUM(F1569/F1570)</f>
        <v>9.0909090909090912E-2</v>
      </c>
    </row>
    <row r="1570" spans="1:7" ht="15.6" thickTop="1" thickBot="1" x14ac:dyDescent="0.35">
      <c r="A1570" s="57" t="s">
        <v>18</v>
      </c>
      <c r="B1570" s="98" t="s">
        <v>19</v>
      </c>
      <c r="C1570" s="99"/>
      <c r="D1570" s="99"/>
      <c r="E1570" s="100"/>
      <c r="F1570" s="60">
        <f>SUM(F1568,F1569)</f>
        <v>12.08755064</v>
      </c>
      <c r="G1570" s="62">
        <f>SUM(G1551,G1558,G1565,G1567,G1569)</f>
        <v>1</v>
      </c>
    </row>
    <row r="1571" spans="1:7" ht="15.6" thickTop="1" thickBot="1" x14ac:dyDescent="0.35"/>
    <row r="1572" spans="1:7" ht="44.4" thickTop="1" thickBot="1" x14ac:dyDescent="0.35">
      <c r="A1572" s="37" t="s">
        <v>2</v>
      </c>
      <c r="B1572" s="29" t="s">
        <v>1</v>
      </c>
      <c r="C1572" s="38" t="s">
        <v>0</v>
      </c>
      <c r="D1572" s="39" t="s">
        <v>20</v>
      </c>
      <c r="E1572" s="40"/>
      <c r="F1572" s="41"/>
      <c r="G1572" s="41"/>
    </row>
    <row r="1573" spans="1:7" ht="58.2" thickTop="1" x14ac:dyDescent="0.3">
      <c r="A1573" s="63" t="s">
        <v>256</v>
      </c>
      <c r="B1573" s="26" t="s">
        <v>987</v>
      </c>
      <c r="C1573" s="8"/>
      <c r="D1573" s="8"/>
      <c r="E1573" s="40"/>
      <c r="F1573" s="41"/>
      <c r="G1573" s="41"/>
    </row>
    <row r="1574" spans="1:7" ht="161.4" customHeight="1" thickBot="1" x14ac:dyDescent="0.35">
      <c r="A1574" s="66" t="s">
        <v>265</v>
      </c>
      <c r="B1574" s="27" t="s">
        <v>266</v>
      </c>
      <c r="C1574" s="33" t="s">
        <v>215</v>
      </c>
      <c r="D1574" s="33">
        <v>1</v>
      </c>
      <c r="E1574" s="41"/>
      <c r="F1574" s="41"/>
      <c r="G1574" s="41"/>
    </row>
    <row r="1575" spans="1:7" ht="30" thickTop="1" thickBot="1" x14ac:dyDescent="0.35">
      <c r="A1575" s="37" t="s">
        <v>3</v>
      </c>
      <c r="B1575" s="29" t="s">
        <v>4</v>
      </c>
      <c r="C1575" s="29" t="s">
        <v>0</v>
      </c>
      <c r="D1575" s="29" t="s">
        <v>5</v>
      </c>
      <c r="E1575" s="29" t="s">
        <v>6</v>
      </c>
      <c r="F1575" s="29" t="s">
        <v>7</v>
      </c>
      <c r="G1575" s="39" t="s">
        <v>8</v>
      </c>
    </row>
    <row r="1576" spans="1:7" ht="15" thickTop="1" x14ac:dyDescent="0.3">
      <c r="A1576" s="41"/>
      <c r="B1576" s="46" t="s">
        <v>9</v>
      </c>
      <c r="C1576" s="47"/>
      <c r="D1576" s="47"/>
      <c r="E1576" s="47"/>
      <c r="F1576" s="47"/>
      <c r="G1576" s="21"/>
    </row>
    <row r="1577" spans="1:7" ht="15" thickBot="1" x14ac:dyDescent="0.35">
      <c r="A1577" s="17" t="s">
        <v>10</v>
      </c>
      <c r="B1577" s="13" t="s">
        <v>43</v>
      </c>
      <c r="C1577" s="13" t="s">
        <v>21</v>
      </c>
      <c r="D1577" s="13">
        <v>9.7300000000000008E-3</v>
      </c>
      <c r="E1577" s="48">
        <v>30.88</v>
      </c>
      <c r="F1577" s="20">
        <f>PRODUCT(D1577:E1577)</f>
        <v>0.30046240000000002</v>
      </c>
      <c r="G1577" s="21"/>
    </row>
    <row r="1578" spans="1:7" ht="15.6" thickTop="1" thickBot="1" x14ac:dyDescent="0.35">
      <c r="A1578" s="49">
        <v>1</v>
      </c>
      <c r="B1578" s="98" t="s">
        <v>13</v>
      </c>
      <c r="C1578" s="99"/>
      <c r="D1578" s="99"/>
      <c r="E1578" s="100"/>
      <c r="F1578" s="50">
        <f>SUM(F1577)</f>
        <v>0.30046240000000002</v>
      </c>
      <c r="G1578" s="51">
        <f>SUM(F1578/F1597)</f>
        <v>2.4717361279813475E-2</v>
      </c>
    </row>
    <row r="1579" spans="1:7" ht="15" thickTop="1" x14ac:dyDescent="0.3">
      <c r="A1579" s="41"/>
      <c r="B1579" s="52" t="s">
        <v>22</v>
      </c>
      <c r="C1579" s="13"/>
      <c r="D1579" s="13"/>
      <c r="E1579" s="13"/>
      <c r="F1579" s="53"/>
      <c r="G1579" s="54"/>
    </row>
    <row r="1580" spans="1:7" x14ac:dyDescent="0.3">
      <c r="A1580" s="17" t="s">
        <v>11</v>
      </c>
      <c r="B1580" s="13" t="s">
        <v>259</v>
      </c>
      <c r="C1580" s="18" t="s">
        <v>84</v>
      </c>
      <c r="D1580" s="19">
        <v>0.1</v>
      </c>
      <c r="E1580" s="11">
        <v>1.1399999999999999</v>
      </c>
      <c r="F1580" s="20">
        <f t="shared" ref="F1580:F1584" si="105">D1580*E1580</f>
        <v>0.11399999999999999</v>
      </c>
      <c r="G1580" s="21"/>
    </row>
    <row r="1581" spans="1:7" x14ac:dyDescent="0.3">
      <c r="A1581" s="17" t="s">
        <v>12</v>
      </c>
      <c r="B1581" s="41" t="s">
        <v>902</v>
      </c>
      <c r="C1581" s="18" t="s">
        <v>68</v>
      </c>
      <c r="D1581" s="19">
        <v>2</v>
      </c>
      <c r="E1581" s="11">
        <v>1.1499999999999999</v>
      </c>
      <c r="F1581" s="20">
        <f t="shared" si="105"/>
        <v>2.2999999999999998</v>
      </c>
      <c r="G1581" s="21"/>
    </row>
    <row r="1582" spans="1:7" x14ac:dyDescent="0.3">
      <c r="A1582" s="17" t="s">
        <v>53</v>
      </c>
      <c r="B1582" s="13" t="s">
        <v>260</v>
      </c>
      <c r="C1582" s="18" t="s">
        <v>68</v>
      </c>
      <c r="D1582" s="19">
        <v>10</v>
      </c>
      <c r="E1582" s="11">
        <v>0.33</v>
      </c>
      <c r="F1582" s="20">
        <f t="shared" si="105"/>
        <v>3.3000000000000003</v>
      </c>
      <c r="G1582" s="21"/>
    </row>
    <row r="1583" spans="1:7" x14ac:dyDescent="0.3">
      <c r="A1583" s="17" t="s">
        <v>54</v>
      </c>
      <c r="B1583" s="13" t="s">
        <v>261</v>
      </c>
      <c r="C1583" s="18" t="s">
        <v>45</v>
      </c>
      <c r="D1583" s="19">
        <v>1</v>
      </c>
      <c r="E1583" s="11">
        <v>1.75</v>
      </c>
      <c r="F1583" s="20">
        <f t="shared" si="105"/>
        <v>1.75</v>
      </c>
      <c r="G1583" s="21"/>
    </row>
    <row r="1584" spans="1:7" ht="15" thickBot="1" x14ac:dyDescent="0.35">
      <c r="A1584" s="17" t="s">
        <v>55</v>
      </c>
      <c r="B1584" s="13" t="s">
        <v>233</v>
      </c>
      <c r="C1584" s="22" t="s">
        <v>143</v>
      </c>
      <c r="D1584" s="19">
        <v>1</v>
      </c>
      <c r="E1584" s="11">
        <v>1.75</v>
      </c>
      <c r="F1584" s="20">
        <f t="shared" si="105"/>
        <v>1.75</v>
      </c>
      <c r="G1584" s="21"/>
    </row>
    <row r="1585" spans="1:7" ht="15.6" thickTop="1" thickBot="1" x14ac:dyDescent="0.35">
      <c r="A1585" s="49">
        <v>2</v>
      </c>
      <c r="B1585" s="98" t="s">
        <v>23</v>
      </c>
      <c r="C1585" s="99"/>
      <c r="D1585" s="99"/>
      <c r="E1585" s="100"/>
      <c r="F1585" s="50">
        <f>SUM(F1580:F1584)</f>
        <v>9.2140000000000004</v>
      </c>
      <c r="G1585" s="51">
        <f>SUM(F1585/F1597)</f>
        <v>0.75798424971710721</v>
      </c>
    </row>
    <row r="1586" spans="1:7" ht="15" thickTop="1" x14ac:dyDescent="0.3">
      <c r="A1586" s="41"/>
      <c r="B1586" s="52" t="s">
        <v>47</v>
      </c>
      <c r="C1586" s="13"/>
      <c r="D1586" s="13"/>
      <c r="E1586" s="13"/>
      <c r="F1586" s="73"/>
      <c r="G1586" s="54"/>
    </row>
    <row r="1587" spans="1:7" x14ac:dyDescent="0.3">
      <c r="A1587" s="17" t="s">
        <v>48</v>
      </c>
      <c r="B1587" s="13" t="s">
        <v>262</v>
      </c>
      <c r="C1587" s="13" t="s">
        <v>21</v>
      </c>
      <c r="D1587" s="13">
        <v>9.7300000000000008E-3</v>
      </c>
      <c r="E1587" s="12">
        <v>1.7</v>
      </c>
      <c r="F1587" s="53">
        <f>D1587*E1587</f>
        <v>1.6541E-2</v>
      </c>
      <c r="G1587" s="21"/>
    </row>
    <row r="1588" spans="1:7" x14ac:dyDescent="0.3">
      <c r="A1588" s="17" t="s">
        <v>65</v>
      </c>
      <c r="B1588" s="13" t="s">
        <v>263</v>
      </c>
      <c r="C1588" s="13" t="s">
        <v>21</v>
      </c>
      <c r="D1588" s="13">
        <v>9.7300000000000008E-3</v>
      </c>
      <c r="E1588" s="11">
        <v>2.37</v>
      </c>
      <c r="F1588" s="53">
        <f>D1588*E1588</f>
        <v>2.3060100000000004E-2</v>
      </c>
      <c r="G1588" s="21"/>
    </row>
    <row r="1589" spans="1:7" x14ac:dyDescent="0.3">
      <c r="A1589" s="17" t="s">
        <v>66</v>
      </c>
      <c r="B1589" s="13" t="s">
        <v>142</v>
      </c>
      <c r="C1589" s="13" t="s">
        <v>21</v>
      </c>
      <c r="D1589" s="13">
        <v>9.7300000000000008E-3</v>
      </c>
      <c r="E1589" s="11">
        <v>1.7</v>
      </c>
      <c r="F1589" s="53">
        <f>D1589*E1589</f>
        <v>1.6541E-2</v>
      </c>
      <c r="G1589" s="21"/>
    </row>
    <row r="1590" spans="1:7" x14ac:dyDescent="0.3">
      <c r="A1590" s="17" t="s">
        <v>67</v>
      </c>
      <c r="B1590" s="13" t="s">
        <v>202</v>
      </c>
      <c r="C1590" s="13" t="s">
        <v>21</v>
      </c>
      <c r="D1590" s="13">
        <v>9.7300000000000008E-3</v>
      </c>
      <c r="E1590" s="11">
        <v>1.74</v>
      </c>
      <c r="F1590" s="53">
        <f>D1590*E1590</f>
        <v>1.6930200000000003E-2</v>
      </c>
      <c r="G1590" s="21"/>
    </row>
    <row r="1591" spans="1:7" ht="29.4" thickBot="1" x14ac:dyDescent="0.35">
      <c r="A1591" s="17" t="s">
        <v>103</v>
      </c>
      <c r="B1591" s="13" t="s">
        <v>264</v>
      </c>
      <c r="C1591" s="13" t="s">
        <v>21</v>
      </c>
      <c r="D1591" s="13">
        <v>9.7300000000000008E-3</v>
      </c>
      <c r="E1591" s="14">
        <v>2.25</v>
      </c>
      <c r="F1591" s="20">
        <f>D1591*E1591</f>
        <v>2.1892500000000002E-2</v>
      </c>
      <c r="G1591" s="21"/>
    </row>
    <row r="1592" spans="1:7" ht="15.6" thickTop="1" thickBot="1" x14ac:dyDescent="0.35">
      <c r="A1592" s="49">
        <v>3</v>
      </c>
      <c r="B1592" s="98" t="s">
        <v>49</v>
      </c>
      <c r="C1592" s="99"/>
      <c r="D1592" s="99"/>
      <c r="E1592" s="100"/>
      <c r="F1592" s="50">
        <f>SUM(F1587:F1591)</f>
        <v>9.4964800000000016E-2</v>
      </c>
      <c r="G1592" s="51">
        <f>SUM(F1592/F1597)</f>
        <v>7.8122229951742084E-3</v>
      </c>
    </row>
    <row r="1593" spans="1:7" ht="15.6" thickTop="1" thickBot="1" x14ac:dyDescent="0.35">
      <c r="A1593" s="57" t="s">
        <v>14</v>
      </c>
      <c r="B1593" s="98" t="s">
        <v>24</v>
      </c>
      <c r="C1593" s="99"/>
      <c r="D1593" s="99"/>
      <c r="E1593" s="100"/>
      <c r="F1593" s="58">
        <f>SUM(F1578,F1585,F1592)</f>
        <v>9.6094272000000007</v>
      </c>
      <c r="G1593" s="6"/>
    </row>
    <row r="1594" spans="1:7" ht="15.6" thickTop="1" thickBot="1" x14ac:dyDescent="0.35">
      <c r="A1594" s="59">
        <v>4</v>
      </c>
      <c r="B1594" s="95" t="s">
        <v>15</v>
      </c>
      <c r="C1594" s="96"/>
      <c r="D1594" s="96"/>
      <c r="E1594" s="97"/>
      <c r="F1594" s="58">
        <f>SUM(F1593)*15%</f>
        <v>1.4414140800000002</v>
      </c>
      <c r="G1594" s="51">
        <f>SUM(F1594/F1597)</f>
        <v>0.11857707509881424</v>
      </c>
    </row>
    <row r="1595" spans="1:7" ht="15.6" thickTop="1" thickBot="1" x14ac:dyDescent="0.35">
      <c r="A1595" s="57" t="s">
        <v>16</v>
      </c>
      <c r="B1595" s="98" t="s">
        <v>25</v>
      </c>
      <c r="C1595" s="99"/>
      <c r="D1595" s="99"/>
      <c r="E1595" s="100"/>
      <c r="F1595" s="60">
        <f>SUM(F1593:F1594)</f>
        <v>11.05084128</v>
      </c>
    </row>
    <row r="1596" spans="1:7" ht="15.6" thickTop="1" thickBot="1" x14ac:dyDescent="0.35">
      <c r="A1596" s="59">
        <v>5</v>
      </c>
      <c r="B1596" s="95" t="s">
        <v>17</v>
      </c>
      <c r="C1596" s="96"/>
      <c r="D1596" s="96"/>
      <c r="E1596" s="97"/>
      <c r="F1596" s="58">
        <f>SUM(F1595)*10%</f>
        <v>1.1050841280000001</v>
      </c>
      <c r="G1596" s="51">
        <f>SUM(F1596/F1597)</f>
        <v>9.0909090909090925E-2</v>
      </c>
    </row>
    <row r="1597" spans="1:7" ht="15.6" thickTop="1" thickBot="1" x14ac:dyDescent="0.35">
      <c r="A1597" s="57" t="s">
        <v>18</v>
      </c>
      <c r="B1597" s="98" t="s">
        <v>19</v>
      </c>
      <c r="C1597" s="99"/>
      <c r="D1597" s="99"/>
      <c r="E1597" s="100"/>
      <c r="F1597" s="60">
        <f>SUM(F1595,F1596)</f>
        <v>12.155925408</v>
      </c>
      <c r="G1597" s="62">
        <f>SUM(G1578,G1585,G1592,G1594,G1596)</f>
        <v>1</v>
      </c>
    </row>
    <row r="1598" spans="1:7" ht="15.6" thickTop="1" thickBot="1" x14ac:dyDescent="0.35"/>
    <row r="1599" spans="1:7" ht="44.4" thickTop="1" thickBot="1" x14ac:dyDescent="0.35">
      <c r="A1599" s="37" t="s">
        <v>2</v>
      </c>
      <c r="B1599" s="29" t="s">
        <v>1</v>
      </c>
      <c r="C1599" s="38" t="s">
        <v>0</v>
      </c>
      <c r="D1599" s="39" t="s">
        <v>20</v>
      </c>
      <c r="E1599" s="40"/>
      <c r="F1599" s="41"/>
      <c r="G1599" s="41"/>
    </row>
    <row r="1600" spans="1:7" ht="58.2" thickTop="1" x14ac:dyDescent="0.3">
      <c r="A1600" s="63" t="s">
        <v>256</v>
      </c>
      <c r="B1600" s="26" t="s">
        <v>987</v>
      </c>
      <c r="C1600" s="8"/>
      <c r="D1600" s="8"/>
      <c r="E1600" s="40"/>
      <c r="F1600" s="41"/>
      <c r="G1600" s="41"/>
    </row>
    <row r="1601" spans="1:7" ht="123" customHeight="1" thickBot="1" x14ac:dyDescent="0.35">
      <c r="A1601" s="66" t="s">
        <v>267</v>
      </c>
      <c r="B1601" s="27" t="s">
        <v>268</v>
      </c>
      <c r="C1601" s="33" t="s">
        <v>215</v>
      </c>
      <c r="D1601" s="33">
        <v>1</v>
      </c>
      <c r="E1601" s="41"/>
      <c r="F1601" s="41"/>
      <c r="G1601" s="41"/>
    </row>
    <row r="1602" spans="1:7" ht="30" thickTop="1" thickBot="1" x14ac:dyDescent="0.35">
      <c r="A1602" s="37" t="s">
        <v>3</v>
      </c>
      <c r="B1602" s="29" t="s">
        <v>4</v>
      </c>
      <c r="C1602" s="29" t="s">
        <v>0</v>
      </c>
      <c r="D1602" s="29" t="s">
        <v>5</v>
      </c>
      <c r="E1602" s="29" t="s">
        <v>6</v>
      </c>
      <c r="F1602" s="29" t="s">
        <v>7</v>
      </c>
      <c r="G1602" s="39" t="s">
        <v>8</v>
      </c>
    </row>
    <row r="1603" spans="1:7" ht="15" thickTop="1" x14ac:dyDescent="0.3">
      <c r="A1603" s="41"/>
      <c r="B1603" s="46" t="s">
        <v>9</v>
      </c>
      <c r="C1603" s="47"/>
      <c r="D1603" s="47"/>
      <c r="E1603" s="47"/>
      <c r="F1603" s="47"/>
      <c r="G1603" s="21"/>
    </row>
    <row r="1604" spans="1:7" ht="15" thickBot="1" x14ac:dyDescent="0.35">
      <c r="A1604" s="17" t="s">
        <v>10</v>
      </c>
      <c r="B1604" s="13" t="s">
        <v>43</v>
      </c>
      <c r="C1604" s="13" t="s">
        <v>21</v>
      </c>
      <c r="D1604" s="13">
        <v>1.2E-2</v>
      </c>
      <c r="E1604" s="48">
        <v>30.88</v>
      </c>
      <c r="F1604" s="20">
        <f>PRODUCT(D1604:E1604)</f>
        <v>0.37056</v>
      </c>
      <c r="G1604" s="21"/>
    </row>
    <row r="1605" spans="1:7" ht="15.6" thickTop="1" thickBot="1" x14ac:dyDescent="0.35">
      <c r="A1605" s="49">
        <v>1</v>
      </c>
      <c r="B1605" s="98" t="s">
        <v>13</v>
      </c>
      <c r="C1605" s="99"/>
      <c r="D1605" s="99"/>
      <c r="E1605" s="100"/>
      <c r="F1605" s="50">
        <f>SUM(F1604)</f>
        <v>0.37056</v>
      </c>
      <c r="G1605" s="51">
        <f>SUM(F1605/F1624)</f>
        <v>3.0194028902634458E-2</v>
      </c>
    </row>
    <row r="1606" spans="1:7" ht="15" thickTop="1" x14ac:dyDescent="0.3">
      <c r="A1606" s="41"/>
      <c r="B1606" s="52" t="s">
        <v>22</v>
      </c>
      <c r="C1606" s="13"/>
      <c r="D1606" s="13"/>
      <c r="E1606" s="13"/>
      <c r="F1606" s="53"/>
      <c r="G1606" s="54"/>
    </row>
    <row r="1607" spans="1:7" x14ac:dyDescent="0.3">
      <c r="A1607" s="17" t="s">
        <v>11</v>
      </c>
      <c r="B1607" s="13" t="s">
        <v>259</v>
      </c>
      <c r="C1607" s="18" t="s">
        <v>84</v>
      </c>
      <c r="D1607" s="19">
        <v>0.1</v>
      </c>
      <c r="E1607" s="11">
        <v>1.1399999999999999</v>
      </c>
      <c r="F1607" s="20">
        <f t="shared" ref="F1607:F1611" si="106">D1607*E1607</f>
        <v>0.11399999999999999</v>
      </c>
      <c r="G1607" s="21"/>
    </row>
    <row r="1608" spans="1:7" x14ac:dyDescent="0.3">
      <c r="A1608" s="17" t="s">
        <v>12</v>
      </c>
      <c r="B1608" s="41" t="s">
        <v>902</v>
      </c>
      <c r="C1608" s="18" t="s">
        <v>68</v>
      </c>
      <c r="D1608" s="19">
        <v>2</v>
      </c>
      <c r="E1608" s="11">
        <v>1.1499999999999999</v>
      </c>
      <c r="F1608" s="20">
        <f t="shared" si="106"/>
        <v>2.2999999999999998</v>
      </c>
      <c r="G1608" s="21"/>
    </row>
    <row r="1609" spans="1:7" x14ac:dyDescent="0.3">
      <c r="A1609" s="17" t="s">
        <v>53</v>
      </c>
      <c r="B1609" s="13" t="s">
        <v>260</v>
      </c>
      <c r="C1609" s="18" t="s">
        <v>68</v>
      </c>
      <c r="D1609" s="19">
        <v>10</v>
      </c>
      <c r="E1609" s="11">
        <v>0.33</v>
      </c>
      <c r="F1609" s="20">
        <f t="shared" si="106"/>
        <v>3.3000000000000003</v>
      </c>
      <c r="G1609" s="21"/>
    </row>
    <row r="1610" spans="1:7" x14ac:dyDescent="0.3">
      <c r="A1610" s="17" t="s">
        <v>54</v>
      </c>
      <c r="B1610" s="13" t="s">
        <v>261</v>
      </c>
      <c r="C1610" s="18" t="s">
        <v>45</v>
      </c>
      <c r="D1610" s="19">
        <v>1</v>
      </c>
      <c r="E1610" s="11">
        <v>1.75</v>
      </c>
      <c r="F1610" s="20">
        <f t="shared" si="106"/>
        <v>1.75</v>
      </c>
      <c r="G1610" s="21"/>
    </row>
    <row r="1611" spans="1:7" ht="15" thickBot="1" x14ac:dyDescent="0.35">
      <c r="A1611" s="17" t="s">
        <v>55</v>
      </c>
      <c r="B1611" s="13" t="s">
        <v>233</v>
      </c>
      <c r="C1611" s="22" t="s">
        <v>143</v>
      </c>
      <c r="D1611" s="19">
        <v>1</v>
      </c>
      <c r="E1611" s="11">
        <v>1.75</v>
      </c>
      <c r="F1611" s="20">
        <f t="shared" si="106"/>
        <v>1.75</v>
      </c>
      <c r="G1611" s="21"/>
    </row>
    <row r="1612" spans="1:7" ht="15.6" thickTop="1" thickBot="1" x14ac:dyDescent="0.35">
      <c r="A1612" s="49">
        <v>2</v>
      </c>
      <c r="B1612" s="98" t="s">
        <v>23</v>
      </c>
      <c r="C1612" s="99"/>
      <c r="D1612" s="99"/>
      <c r="E1612" s="100"/>
      <c r="F1612" s="50">
        <f>SUM(F1607:F1611)</f>
        <v>9.2140000000000004</v>
      </c>
      <c r="G1612" s="51">
        <f>SUM(F1612/F1624)</f>
        <v>0.75077661460728062</v>
      </c>
    </row>
    <row r="1613" spans="1:7" ht="15" thickTop="1" x14ac:dyDescent="0.3">
      <c r="A1613" s="41"/>
      <c r="B1613" s="52" t="s">
        <v>47</v>
      </c>
      <c r="C1613" s="13"/>
      <c r="D1613" s="13"/>
      <c r="E1613" s="13"/>
      <c r="F1613" s="73"/>
      <c r="G1613" s="54"/>
    </row>
    <row r="1614" spans="1:7" x14ac:dyDescent="0.3">
      <c r="A1614" s="17" t="s">
        <v>48</v>
      </c>
      <c r="B1614" s="13" t="s">
        <v>262</v>
      </c>
      <c r="C1614" s="13" t="s">
        <v>21</v>
      </c>
      <c r="D1614" s="13">
        <v>1.2E-2</v>
      </c>
      <c r="E1614" s="12">
        <v>1.7</v>
      </c>
      <c r="F1614" s="53">
        <f>D1614*E1614</f>
        <v>2.0400000000000001E-2</v>
      </c>
      <c r="G1614" s="21"/>
    </row>
    <row r="1615" spans="1:7" x14ac:dyDescent="0.3">
      <c r="A1615" s="17" t="s">
        <v>65</v>
      </c>
      <c r="B1615" s="13" t="s">
        <v>263</v>
      </c>
      <c r="C1615" s="13" t="s">
        <v>21</v>
      </c>
      <c r="D1615" s="13">
        <v>1.2E-2</v>
      </c>
      <c r="E1615" s="11">
        <v>2.37</v>
      </c>
      <c r="F1615" s="53">
        <f>D1615*E1615</f>
        <v>2.8440000000000003E-2</v>
      </c>
      <c r="G1615" s="21"/>
    </row>
    <row r="1616" spans="1:7" x14ac:dyDescent="0.3">
      <c r="A1616" s="17" t="s">
        <v>66</v>
      </c>
      <c r="B1616" s="13" t="s">
        <v>142</v>
      </c>
      <c r="C1616" s="13" t="s">
        <v>21</v>
      </c>
      <c r="D1616" s="13">
        <v>1.2E-2</v>
      </c>
      <c r="E1616" s="11">
        <v>1.7</v>
      </c>
      <c r="F1616" s="53">
        <f>D1616*E1616</f>
        <v>2.0400000000000001E-2</v>
      </c>
      <c r="G1616" s="21"/>
    </row>
    <row r="1617" spans="1:7" x14ac:dyDescent="0.3">
      <c r="A1617" s="17" t="s">
        <v>67</v>
      </c>
      <c r="B1617" s="13" t="s">
        <v>202</v>
      </c>
      <c r="C1617" s="13" t="s">
        <v>21</v>
      </c>
      <c r="D1617" s="13">
        <v>1.2E-2</v>
      </c>
      <c r="E1617" s="11">
        <v>1.74</v>
      </c>
      <c r="F1617" s="53">
        <f>D1617*E1617</f>
        <v>2.0879999999999999E-2</v>
      </c>
      <c r="G1617" s="21"/>
    </row>
    <row r="1618" spans="1:7" ht="29.4" thickBot="1" x14ac:dyDescent="0.35">
      <c r="A1618" s="17" t="s">
        <v>103</v>
      </c>
      <c r="B1618" s="13" t="s">
        <v>264</v>
      </c>
      <c r="C1618" s="13" t="s">
        <v>21</v>
      </c>
      <c r="D1618" s="13">
        <v>1.2E-2</v>
      </c>
      <c r="E1618" s="14">
        <v>2.25</v>
      </c>
      <c r="F1618" s="20">
        <f>D1618*E1618</f>
        <v>2.7E-2</v>
      </c>
      <c r="G1618" s="21"/>
    </row>
    <row r="1619" spans="1:7" ht="15.6" thickTop="1" thickBot="1" x14ac:dyDescent="0.35">
      <c r="A1619" s="49">
        <v>3</v>
      </c>
      <c r="B1619" s="98" t="s">
        <v>49</v>
      </c>
      <c r="C1619" s="99"/>
      <c r="D1619" s="99"/>
      <c r="E1619" s="100"/>
      <c r="F1619" s="50">
        <f>SUM(F1614:F1618)</f>
        <v>0.11712</v>
      </c>
      <c r="G1619" s="51">
        <f>SUM(F1619/F1624)</f>
        <v>9.543190482179803E-3</v>
      </c>
    </row>
    <row r="1620" spans="1:7" ht="15.6" thickTop="1" thickBot="1" x14ac:dyDescent="0.35">
      <c r="A1620" s="57" t="s">
        <v>14</v>
      </c>
      <c r="B1620" s="98" t="s">
        <v>24</v>
      </c>
      <c r="C1620" s="99"/>
      <c r="D1620" s="99"/>
      <c r="E1620" s="100"/>
      <c r="F1620" s="58">
        <f>SUM(F1605,F1612,F1619)</f>
        <v>9.7016799999999996</v>
      </c>
      <c r="G1620" s="6"/>
    </row>
    <row r="1621" spans="1:7" ht="15.6" thickTop="1" thickBot="1" x14ac:dyDescent="0.35">
      <c r="A1621" s="59">
        <v>4</v>
      </c>
      <c r="B1621" s="95" t="s">
        <v>15</v>
      </c>
      <c r="C1621" s="96"/>
      <c r="D1621" s="96"/>
      <c r="E1621" s="97"/>
      <c r="F1621" s="58">
        <f>SUM(F1620)*15%</f>
        <v>1.455252</v>
      </c>
      <c r="G1621" s="51">
        <f>SUM(F1621/F1624)</f>
        <v>0.11857707509881422</v>
      </c>
    </row>
    <row r="1622" spans="1:7" ht="15.6" thickTop="1" thickBot="1" x14ac:dyDescent="0.35">
      <c r="A1622" s="57" t="s">
        <v>16</v>
      </c>
      <c r="B1622" s="98" t="s">
        <v>25</v>
      </c>
      <c r="C1622" s="99"/>
      <c r="D1622" s="99"/>
      <c r="E1622" s="100"/>
      <c r="F1622" s="60">
        <f>SUM(F1620:F1621)</f>
        <v>11.156931999999999</v>
      </c>
    </row>
    <row r="1623" spans="1:7" ht="15.6" thickTop="1" thickBot="1" x14ac:dyDescent="0.35">
      <c r="A1623" s="59">
        <v>5</v>
      </c>
      <c r="B1623" s="95" t="s">
        <v>17</v>
      </c>
      <c r="C1623" s="96"/>
      <c r="D1623" s="96"/>
      <c r="E1623" s="97"/>
      <c r="F1623" s="58">
        <f>SUM(F1622)*10%</f>
        <v>1.1156931999999999</v>
      </c>
      <c r="G1623" s="51">
        <f>SUM(F1623/F1624)</f>
        <v>9.0909090909090898E-2</v>
      </c>
    </row>
    <row r="1624" spans="1:7" ht="15.6" thickTop="1" thickBot="1" x14ac:dyDescent="0.35">
      <c r="A1624" s="57" t="s">
        <v>18</v>
      </c>
      <c r="B1624" s="98" t="s">
        <v>19</v>
      </c>
      <c r="C1624" s="99"/>
      <c r="D1624" s="99"/>
      <c r="E1624" s="100"/>
      <c r="F1624" s="60">
        <f>SUM(F1622,F1623)</f>
        <v>12.2726252</v>
      </c>
      <c r="G1624" s="62">
        <f>SUM(G1605,G1612,G1619,G1621,G1623)</f>
        <v>1</v>
      </c>
    </row>
    <row r="1625" spans="1:7" ht="15.6" thickTop="1" thickBot="1" x14ac:dyDescent="0.35"/>
    <row r="1626" spans="1:7" ht="44.4" thickTop="1" thickBot="1" x14ac:dyDescent="0.35">
      <c r="A1626" s="37" t="s">
        <v>2</v>
      </c>
      <c r="B1626" s="29" t="s">
        <v>1</v>
      </c>
      <c r="C1626" s="38" t="s">
        <v>0</v>
      </c>
      <c r="D1626" s="39" t="s">
        <v>20</v>
      </c>
      <c r="E1626" s="40"/>
      <c r="F1626" s="41"/>
      <c r="G1626" s="41"/>
    </row>
    <row r="1627" spans="1:7" ht="58.2" thickTop="1" x14ac:dyDescent="0.3">
      <c r="A1627" s="63" t="s">
        <v>256</v>
      </c>
      <c r="B1627" s="26" t="s">
        <v>987</v>
      </c>
      <c r="C1627" s="8"/>
      <c r="D1627" s="8"/>
      <c r="E1627" s="40"/>
      <c r="F1627" s="41"/>
      <c r="G1627" s="41"/>
    </row>
    <row r="1628" spans="1:7" ht="115.2" customHeight="1" thickBot="1" x14ac:dyDescent="0.35">
      <c r="A1628" s="66" t="s">
        <v>269</v>
      </c>
      <c r="B1628" s="27" t="s">
        <v>270</v>
      </c>
      <c r="C1628" s="33" t="s">
        <v>215</v>
      </c>
      <c r="D1628" s="33">
        <v>1</v>
      </c>
      <c r="E1628" s="41"/>
      <c r="F1628" s="41"/>
      <c r="G1628" s="41"/>
    </row>
    <row r="1629" spans="1:7" ht="30" thickTop="1" thickBot="1" x14ac:dyDescent="0.35">
      <c r="A1629" s="37" t="s">
        <v>3</v>
      </c>
      <c r="B1629" s="29" t="s">
        <v>4</v>
      </c>
      <c r="C1629" s="29" t="s">
        <v>0</v>
      </c>
      <c r="D1629" s="29" t="s">
        <v>5</v>
      </c>
      <c r="E1629" s="29" t="s">
        <v>6</v>
      </c>
      <c r="F1629" s="29" t="s">
        <v>7</v>
      </c>
      <c r="G1629" s="39" t="s">
        <v>8</v>
      </c>
    </row>
    <row r="1630" spans="1:7" ht="15" thickTop="1" x14ac:dyDescent="0.3">
      <c r="A1630" s="41"/>
      <c r="B1630" s="46" t="s">
        <v>9</v>
      </c>
      <c r="C1630" s="47"/>
      <c r="D1630" s="47"/>
      <c r="E1630" s="47"/>
      <c r="F1630" s="47"/>
      <c r="G1630" s="21"/>
    </row>
    <row r="1631" spans="1:7" ht="15" thickBot="1" x14ac:dyDescent="0.35">
      <c r="A1631" s="17" t="s">
        <v>10</v>
      </c>
      <c r="B1631" s="13" t="s">
        <v>43</v>
      </c>
      <c r="C1631" s="13" t="s">
        <v>21</v>
      </c>
      <c r="D1631" s="13">
        <v>3.3349999999999998E-2</v>
      </c>
      <c r="E1631" s="48">
        <v>30.88</v>
      </c>
      <c r="F1631" s="20">
        <f>PRODUCT(D1631:E1631)</f>
        <v>1.0298479999999999</v>
      </c>
      <c r="G1631" s="21"/>
    </row>
    <row r="1632" spans="1:7" ht="15.6" thickTop="1" thickBot="1" x14ac:dyDescent="0.35">
      <c r="A1632" s="49">
        <v>1</v>
      </c>
      <c r="B1632" s="98" t="s">
        <v>13</v>
      </c>
      <c r="C1632" s="99"/>
      <c r="D1632" s="99"/>
      <c r="E1632" s="100"/>
      <c r="F1632" s="50">
        <f>SUM(F1631)</f>
        <v>1.0298479999999999</v>
      </c>
      <c r="G1632" s="51">
        <f>SUM(F1632/F1651)</f>
        <v>7.703523093837826E-2</v>
      </c>
    </row>
    <row r="1633" spans="1:7" ht="15" thickTop="1" x14ac:dyDescent="0.3">
      <c r="A1633" s="41"/>
      <c r="B1633" s="52" t="s">
        <v>22</v>
      </c>
      <c r="C1633" s="13"/>
      <c r="D1633" s="13"/>
      <c r="E1633" s="13"/>
      <c r="F1633" s="53"/>
      <c r="G1633" s="54"/>
    </row>
    <row r="1634" spans="1:7" x14ac:dyDescent="0.3">
      <c r="A1634" s="17" t="s">
        <v>11</v>
      </c>
      <c r="B1634" s="13" t="s">
        <v>259</v>
      </c>
      <c r="C1634" s="18" t="s">
        <v>84</v>
      </c>
      <c r="D1634" s="19">
        <v>0.1</v>
      </c>
      <c r="E1634" s="11">
        <v>1.1399999999999999</v>
      </c>
      <c r="F1634" s="20">
        <f t="shared" ref="F1634:F1638" si="107">D1634*E1634</f>
        <v>0.11399999999999999</v>
      </c>
      <c r="G1634" s="21"/>
    </row>
    <row r="1635" spans="1:7" x14ac:dyDescent="0.3">
      <c r="A1635" s="17" t="s">
        <v>12</v>
      </c>
      <c r="B1635" s="41" t="s">
        <v>902</v>
      </c>
      <c r="C1635" s="18" t="s">
        <v>68</v>
      </c>
      <c r="D1635" s="19">
        <v>2</v>
      </c>
      <c r="E1635" s="11">
        <v>1.1499999999999999</v>
      </c>
      <c r="F1635" s="20">
        <f t="shared" si="107"/>
        <v>2.2999999999999998</v>
      </c>
      <c r="G1635" s="21"/>
    </row>
    <row r="1636" spans="1:7" x14ac:dyDescent="0.3">
      <c r="A1636" s="17" t="s">
        <v>53</v>
      </c>
      <c r="B1636" s="13" t="s">
        <v>260</v>
      </c>
      <c r="C1636" s="18" t="s">
        <v>68</v>
      </c>
      <c r="D1636" s="19">
        <v>10</v>
      </c>
      <c r="E1636" s="11">
        <v>0.33</v>
      </c>
      <c r="F1636" s="20">
        <f t="shared" si="107"/>
        <v>3.3000000000000003</v>
      </c>
      <c r="G1636" s="21"/>
    </row>
    <row r="1637" spans="1:7" x14ac:dyDescent="0.3">
      <c r="A1637" s="17" t="s">
        <v>54</v>
      </c>
      <c r="B1637" s="13" t="s">
        <v>261</v>
      </c>
      <c r="C1637" s="18" t="s">
        <v>45</v>
      </c>
      <c r="D1637" s="19">
        <v>1</v>
      </c>
      <c r="E1637" s="11">
        <v>1.75</v>
      </c>
      <c r="F1637" s="20">
        <f t="shared" si="107"/>
        <v>1.75</v>
      </c>
      <c r="G1637" s="21"/>
    </row>
    <row r="1638" spans="1:7" ht="15" thickBot="1" x14ac:dyDescent="0.35">
      <c r="A1638" s="17" t="s">
        <v>55</v>
      </c>
      <c r="B1638" s="13" t="s">
        <v>233</v>
      </c>
      <c r="C1638" s="22" t="s">
        <v>143</v>
      </c>
      <c r="D1638" s="19">
        <v>1</v>
      </c>
      <c r="E1638" s="11">
        <v>1.75</v>
      </c>
      <c r="F1638" s="20">
        <f t="shared" si="107"/>
        <v>1.75</v>
      </c>
      <c r="G1638" s="21"/>
    </row>
    <row r="1639" spans="1:7" ht="15.6" thickTop="1" thickBot="1" x14ac:dyDescent="0.35">
      <c r="A1639" s="49">
        <v>2</v>
      </c>
      <c r="B1639" s="98" t="s">
        <v>23</v>
      </c>
      <c r="C1639" s="99"/>
      <c r="D1639" s="99"/>
      <c r="E1639" s="100"/>
      <c r="F1639" s="50">
        <f>SUM(F1634:F1638)</f>
        <v>9.2140000000000004</v>
      </c>
      <c r="G1639" s="51">
        <f>SUM(F1639/F1651)</f>
        <v>0.68923046689047063</v>
      </c>
    </row>
    <row r="1640" spans="1:7" ht="15" thickTop="1" x14ac:dyDescent="0.3">
      <c r="A1640" s="41"/>
      <c r="B1640" s="52" t="s">
        <v>47</v>
      </c>
      <c r="C1640" s="13"/>
      <c r="D1640" s="13"/>
      <c r="E1640" s="13"/>
      <c r="F1640" s="73"/>
      <c r="G1640" s="54"/>
    </row>
    <row r="1641" spans="1:7" x14ac:dyDescent="0.3">
      <c r="A1641" s="17" t="s">
        <v>48</v>
      </c>
      <c r="B1641" s="13" t="s">
        <v>262</v>
      </c>
      <c r="C1641" s="13" t="s">
        <v>21</v>
      </c>
      <c r="D1641" s="13">
        <v>3.3349999999999998E-2</v>
      </c>
      <c r="E1641" s="12">
        <v>1.7</v>
      </c>
      <c r="F1641" s="53">
        <f>D1641*E1641</f>
        <v>5.6694999999999995E-2</v>
      </c>
      <c r="G1641" s="21"/>
    </row>
    <row r="1642" spans="1:7" x14ac:dyDescent="0.3">
      <c r="A1642" s="17" t="s">
        <v>65</v>
      </c>
      <c r="B1642" s="13" t="s">
        <v>263</v>
      </c>
      <c r="C1642" s="13" t="s">
        <v>21</v>
      </c>
      <c r="D1642" s="13">
        <v>3.3349999999999998E-2</v>
      </c>
      <c r="E1642" s="11">
        <v>2.37</v>
      </c>
      <c r="F1642" s="53">
        <f>D1642*E1642</f>
        <v>7.9039499999999999E-2</v>
      </c>
      <c r="G1642" s="21"/>
    </row>
    <row r="1643" spans="1:7" x14ac:dyDescent="0.3">
      <c r="A1643" s="17" t="s">
        <v>66</v>
      </c>
      <c r="B1643" s="13" t="s">
        <v>142</v>
      </c>
      <c r="C1643" s="13" t="s">
        <v>21</v>
      </c>
      <c r="D1643" s="13">
        <v>3.3349999999999998E-2</v>
      </c>
      <c r="E1643" s="11">
        <v>1.7</v>
      </c>
      <c r="F1643" s="53">
        <f>D1643*E1643</f>
        <v>5.6694999999999995E-2</v>
      </c>
      <c r="G1643" s="21"/>
    </row>
    <row r="1644" spans="1:7" x14ac:dyDescent="0.3">
      <c r="A1644" s="17" t="s">
        <v>67</v>
      </c>
      <c r="B1644" s="13" t="s">
        <v>202</v>
      </c>
      <c r="C1644" s="13" t="s">
        <v>21</v>
      </c>
      <c r="D1644" s="13">
        <v>3.3349999999999998E-2</v>
      </c>
      <c r="E1644" s="11">
        <v>1.7</v>
      </c>
      <c r="F1644" s="53">
        <f>D1644*E1644</f>
        <v>5.6694999999999995E-2</v>
      </c>
      <c r="G1644" s="21"/>
    </row>
    <row r="1645" spans="1:7" ht="29.4" thickBot="1" x14ac:dyDescent="0.35">
      <c r="A1645" s="17" t="s">
        <v>103</v>
      </c>
      <c r="B1645" s="13" t="s">
        <v>264</v>
      </c>
      <c r="C1645" s="13" t="s">
        <v>21</v>
      </c>
      <c r="D1645" s="13">
        <v>3.3349999999999998E-2</v>
      </c>
      <c r="E1645" s="14">
        <v>2.25</v>
      </c>
      <c r="F1645" s="20">
        <f>D1645*E1645</f>
        <v>7.5037499999999993E-2</v>
      </c>
      <c r="G1645" s="21"/>
    </row>
    <row r="1646" spans="1:7" ht="15.6" thickTop="1" thickBot="1" x14ac:dyDescent="0.35">
      <c r="A1646" s="49">
        <v>3</v>
      </c>
      <c r="B1646" s="98" t="s">
        <v>49</v>
      </c>
      <c r="C1646" s="99"/>
      <c r="D1646" s="99"/>
      <c r="E1646" s="100"/>
      <c r="F1646" s="50">
        <f>SUM(F1641:F1645)</f>
        <v>0.32416199999999995</v>
      </c>
      <c r="G1646" s="51">
        <f>SUM(F1646/F1651)</f>
        <v>2.4248136163246007E-2</v>
      </c>
    </row>
    <row r="1647" spans="1:7" ht="15.6" thickTop="1" thickBot="1" x14ac:dyDescent="0.35">
      <c r="A1647" s="57" t="s">
        <v>14</v>
      </c>
      <c r="B1647" s="98" t="s">
        <v>24</v>
      </c>
      <c r="C1647" s="99"/>
      <c r="D1647" s="99"/>
      <c r="E1647" s="100"/>
      <c r="F1647" s="58">
        <f>SUM(F1632,F1639,F1646)</f>
        <v>10.568009999999999</v>
      </c>
      <c r="G1647" s="6"/>
    </row>
    <row r="1648" spans="1:7" ht="15.6" thickTop="1" thickBot="1" x14ac:dyDescent="0.35">
      <c r="A1648" s="59">
        <v>4</v>
      </c>
      <c r="B1648" s="95" t="s">
        <v>15</v>
      </c>
      <c r="C1648" s="96"/>
      <c r="D1648" s="96"/>
      <c r="E1648" s="97"/>
      <c r="F1648" s="58">
        <f>SUM(F1647)*15%</f>
        <v>1.5852014999999999</v>
      </c>
      <c r="G1648" s="51">
        <f>SUM(F1648/F1651)</f>
        <v>0.11857707509881424</v>
      </c>
    </row>
    <row r="1649" spans="1:7" ht="15.6" thickTop="1" thickBot="1" x14ac:dyDescent="0.35">
      <c r="A1649" s="57" t="s">
        <v>16</v>
      </c>
      <c r="B1649" s="98" t="s">
        <v>25</v>
      </c>
      <c r="C1649" s="99"/>
      <c r="D1649" s="99"/>
      <c r="E1649" s="100"/>
      <c r="F1649" s="60">
        <f>SUM(F1647:F1648)</f>
        <v>12.153211499999999</v>
      </c>
    </row>
    <row r="1650" spans="1:7" ht="15.6" thickTop="1" thickBot="1" x14ac:dyDescent="0.35">
      <c r="A1650" s="59">
        <v>5</v>
      </c>
      <c r="B1650" s="95" t="s">
        <v>17</v>
      </c>
      <c r="C1650" s="96"/>
      <c r="D1650" s="96"/>
      <c r="E1650" s="97"/>
      <c r="F1650" s="58">
        <f>SUM(F1649)*10%</f>
        <v>1.2153211500000001</v>
      </c>
      <c r="G1650" s="51">
        <f>SUM(F1650/F1651)</f>
        <v>9.0909090909090925E-2</v>
      </c>
    </row>
    <row r="1651" spans="1:7" ht="15.6" thickTop="1" thickBot="1" x14ac:dyDescent="0.35">
      <c r="A1651" s="57" t="s">
        <v>18</v>
      </c>
      <c r="B1651" s="98" t="s">
        <v>19</v>
      </c>
      <c r="C1651" s="99"/>
      <c r="D1651" s="99"/>
      <c r="E1651" s="100"/>
      <c r="F1651" s="60">
        <f>SUM(F1649,F1650)</f>
        <v>13.368532649999999</v>
      </c>
      <c r="G1651" s="62">
        <f>SUM(G1632,G1639,G1646,G1648,G1650)</f>
        <v>1</v>
      </c>
    </row>
    <row r="1652" spans="1:7" ht="15.6" thickTop="1" thickBot="1" x14ac:dyDescent="0.35"/>
    <row r="1653" spans="1:7" ht="44.4" thickTop="1" thickBot="1" x14ac:dyDescent="0.35">
      <c r="A1653" s="37" t="s">
        <v>2</v>
      </c>
      <c r="B1653" s="29" t="s">
        <v>1</v>
      </c>
      <c r="C1653" s="38" t="s">
        <v>0</v>
      </c>
      <c r="D1653" s="39" t="s">
        <v>20</v>
      </c>
      <c r="E1653" s="40"/>
      <c r="F1653" s="41"/>
      <c r="G1653" s="41"/>
    </row>
    <row r="1654" spans="1:7" ht="313.2" customHeight="1" thickTop="1" x14ac:dyDescent="0.3">
      <c r="A1654" s="63" t="s">
        <v>271</v>
      </c>
      <c r="B1654" s="26" t="s">
        <v>988</v>
      </c>
      <c r="C1654" s="8"/>
      <c r="D1654" s="8"/>
      <c r="E1654" s="40"/>
      <c r="F1654" s="41"/>
      <c r="G1654" s="41"/>
    </row>
    <row r="1655" spans="1:7" ht="91.2" customHeight="1" thickBot="1" x14ac:dyDescent="0.35">
      <c r="A1655" s="66" t="s">
        <v>272</v>
      </c>
      <c r="B1655" s="27" t="s">
        <v>273</v>
      </c>
      <c r="C1655" s="33" t="s">
        <v>215</v>
      </c>
      <c r="D1655" s="33">
        <v>1</v>
      </c>
      <c r="E1655" s="41"/>
      <c r="F1655" s="41"/>
      <c r="G1655" s="41"/>
    </row>
    <row r="1656" spans="1:7" ht="30" thickTop="1" thickBot="1" x14ac:dyDescent="0.35">
      <c r="A1656" s="37" t="s">
        <v>3</v>
      </c>
      <c r="B1656" s="29" t="s">
        <v>4</v>
      </c>
      <c r="C1656" s="29" t="s">
        <v>0</v>
      </c>
      <c r="D1656" s="29" t="s">
        <v>5</v>
      </c>
      <c r="E1656" s="29" t="s">
        <v>6</v>
      </c>
      <c r="F1656" s="29" t="s">
        <v>7</v>
      </c>
      <c r="G1656" s="39" t="s">
        <v>8</v>
      </c>
    </row>
    <row r="1657" spans="1:7" ht="15" thickTop="1" x14ac:dyDescent="0.3">
      <c r="A1657" s="41"/>
      <c r="B1657" s="46" t="s">
        <v>9</v>
      </c>
      <c r="C1657" s="47"/>
      <c r="D1657" s="47"/>
      <c r="E1657" s="47"/>
      <c r="F1657" s="47"/>
      <c r="G1657" s="21"/>
    </row>
    <row r="1658" spans="1:7" ht="15" thickBot="1" x14ac:dyDescent="0.35">
      <c r="A1658" s="17" t="s">
        <v>10</v>
      </c>
      <c r="B1658" s="13" t="s">
        <v>43</v>
      </c>
      <c r="C1658" s="13" t="s">
        <v>21</v>
      </c>
      <c r="D1658" s="13">
        <v>2.8E-3</v>
      </c>
      <c r="E1658" s="48">
        <v>30.88</v>
      </c>
      <c r="F1658" s="20">
        <f>PRODUCT(D1658:E1658)</f>
        <v>8.6463999999999999E-2</v>
      </c>
      <c r="G1658" s="21"/>
    </row>
    <row r="1659" spans="1:7" ht="15.6" thickTop="1" thickBot="1" x14ac:dyDescent="0.35">
      <c r="A1659" s="49">
        <v>1</v>
      </c>
      <c r="B1659" s="98" t="s">
        <v>13</v>
      </c>
      <c r="C1659" s="99"/>
      <c r="D1659" s="99"/>
      <c r="E1659" s="100"/>
      <c r="F1659" s="50">
        <f>SUM(F1658)</f>
        <v>8.6463999999999999E-2</v>
      </c>
      <c r="G1659" s="51">
        <f>SUM(F1659/F1676)</f>
        <v>3.3394947289167088E-3</v>
      </c>
    </row>
    <row r="1660" spans="1:7" ht="15" thickTop="1" x14ac:dyDescent="0.3">
      <c r="A1660" s="41"/>
      <c r="B1660" s="52" t="s">
        <v>22</v>
      </c>
      <c r="C1660" s="13"/>
      <c r="D1660" s="13"/>
      <c r="E1660" s="13"/>
      <c r="F1660" s="53"/>
      <c r="G1660" s="54"/>
    </row>
    <row r="1661" spans="1:7" x14ac:dyDescent="0.3">
      <c r="A1661" s="17" t="s">
        <v>11</v>
      </c>
      <c r="B1661" s="13" t="s">
        <v>60</v>
      </c>
      <c r="C1661" s="18" t="s">
        <v>84</v>
      </c>
      <c r="D1661" s="19">
        <v>0.1</v>
      </c>
      <c r="E1661" s="11">
        <v>1.1399999999999999</v>
      </c>
      <c r="F1661" s="20">
        <f t="shared" ref="F1661:F1662" si="108">D1661*E1661</f>
        <v>0.11399999999999999</v>
      </c>
      <c r="G1661" s="21"/>
    </row>
    <row r="1662" spans="1:7" x14ac:dyDescent="0.3">
      <c r="A1662" s="17" t="s">
        <v>12</v>
      </c>
      <c r="B1662" s="13" t="s">
        <v>61</v>
      </c>
      <c r="C1662" s="18" t="s">
        <v>84</v>
      </c>
      <c r="D1662" s="19">
        <v>0.1</v>
      </c>
      <c r="E1662" s="11">
        <v>4.4400000000000004</v>
      </c>
      <c r="F1662" s="20">
        <f t="shared" si="108"/>
        <v>0.44400000000000006</v>
      </c>
      <c r="G1662" s="21"/>
    </row>
    <row r="1663" spans="1:7" x14ac:dyDescent="0.3">
      <c r="A1663" s="17" t="s">
        <v>53</v>
      </c>
      <c r="B1663" s="13" t="s">
        <v>274</v>
      </c>
      <c r="C1663" s="18" t="s">
        <v>85</v>
      </c>
      <c r="D1663" s="55">
        <v>0.1</v>
      </c>
      <c r="E1663" s="11">
        <v>34.020000000000003</v>
      </c>
      <c r="F1663" s="20">
        <f t="shared" ref="F1663:F1670" si="109">D1663*E1663</f>
        <v>3.4020000000000006</v>
      </c>
      <c r="G1663" s="21"/>
    </row>
    <row r="1664" spans="1:7" ht="28.8" x14ac:dyDescent="0.3">
      <c r="A1664" s="17" t="s">
        <v>54</v>
      </c>
      <c r="B1664" s="13" t="s">
        <v>278</v>
      </c>
      <c r="C1664" s="18" t="s">
        <v>85</v>
      </c>
      <c r="D1664" s="55">
        <v>0.1</v>
      </c>
      <c r="E1664" s="11">
        <v>15.16</v>
      </c>
      <c r="F1664" s="20">
        <f t="shared" si="109"/>
        <v>1.516</v>
      </c>
      <c r="G1664" s="21"/>
    </row>
    <row r="1665" spans="1:7" x14ac:dyDescent="0.3">
      <c r="A1665" s="17" t="s">
        <v>55</v>
      </c>
      <c r="B1665" s="13" t="s">
        <v>279</v>
      </c>
      <c r="C1665" s="18" t="s">
        <v>68</v>
      </c>
      <c r="D1665" s="55">
        <v>1</v>
      </c>
      <c r="E1665" s="11">
        <v>0.95</v>
      </c>
      <c r="F1665" s="20">
        <f t="shared" si="109"/>
        <v>0.95</v>
      </c>
      <c r="G1665" s="21"/>
    </row>
    <row r="1666" spans="1:7" ht="42.75" customHeight="1" x14ac:dyDescent="0.3">
      <c r="A1666" s="17" t="s">
        <v>56</v>
      </c>
      <c r="B1666" s="13" t="s">
        <v>275</v>
      </c>
      <c r="C1666" s="18" t="s">
        <v>84</v>
      </c>
      <c r="D1666" s="19">
        <v>0.1</v>
      </c>
      <c r="E1666" s="11">
        <v>5.83</v>
      </c>
      <c r="F1666" s="20">
        <f t="shared" si="109"/>
        <v>0.58300000000000007</v>
      </c>
      <c r="G1666" s="21"/>
    </row>
    <row r="1667" spans="1:7" x14ac:dyDescent="0.3">
      <c r="A1667" s="17" t="s">
        <v>57</v>
      </c>
      <c r="B1667" s="13" t="s">
        <v>276</v>
      </c>
      <c r="C1667" s="18" t="s">
        <v>85</v>
      </c>
      <c r="D1667" s="55">
        <v>0.1</v>
      </c>
      <c r="E1667" s="11">
        <v>18.600000000000001</v>
      </c>
      <c r="F1667" s="20">
        <f t="shared" si="109"/>
        <v>1.8600000000000003</v>
      </c>
      <c r="G1667" s="21"/>
    </row>
    <row r="1668" spans="1:7" x14ac:dyDescent="0.3">
      <c r="A1668" s="17" t="s">
        <v>58</v>
      </c>
      <c r="B1668" s="13" t="s">
        <v>925</v>
      </c>
      <c r="C1668" s="18" t="s">
        <v>85</v>
      </c>
      <c r="D1668" s="55">
        <v>0.1</v>
      </c>
      <c r="E1668" s="11">
        <v>39.32</v>
      </c>
      <c r="F1668" s="20">
        <f t="shared" si="109"/>
        <v>3.9320000000000004</v>
      </c>
      <c r="G1668" s="21"/>
    </row>
    <row r="1669" spans="1:7" x14ac:dyDescent="0.3">
      <c r="A1669" s="17" t="s">
        <v>59</v>
      </c>
      <c r="B1669" s="13" t="s">
        <v>277</v>
      </c>
      <c r="C1669" s="18" t="s">
        <v>45</v>
      </c>
      <c r="D1669" s="55">
        <v>1</v>
      </c>
      <c r="E1669" s="11">
        <v>5.83</v>
      </c>
      <c r="F1669" s="20">
        <f t="shared" si="109"/>
        <v>5.83</v>
      </c>
      <c r="G1669" s="21"/>
    </row>
    <row r="1670" spans="1:7" ht="15" thickBot="1" x14ac:dyDescent="0.35">
      <c r="A1670" s="17" t="s">
        <v>133</v>
      </c>
      <c r="B1670" s="13" t="s">
        <v>227</v>
      </c>
      <c r="C1670" s="18" t="s">
        <v>143</v>
      </c>
      <c r="D1670" s="55">
        <v>1</v>
      </c>
      <c r="E1670" s="11">
        <v>1.75</v>
      </c>
      <c r="F1670" s="20">
        <f t="shared" si="109"/>
        <v>1.75</v>
      </c>
      <c r="G1670" s="21"/>
    </row>
    <row r="1671" spans="1:7" ht="15.6" thickTop="1" thickBot="1" x14ac:dyDescent="0.35">
      <c r="A1671" s="49">
        <v>2</v>
      </c>
      <c r="B1671" s="98" t="s">
        <v>23</v>
      </c>
      <c r="C1671" s="99"/>
      <c r="D1671" s="99"/>
      <c r="E1671" s="100"/>
      <c r="F1671" s="50">
        <f>SUM(F1661:F1670)</f>
        <v>20.381</v>
      </c>
      <c r="G1671" s="51">
        <f>SUM(F1671/F1676)</f>
        <v>0.78717433926317826</v>
      </c>
    </row>
    <row r="1672" spans="1:7" ht="15.6" thickTop="1" thickBot="1" x14ac:dyDescent="0.35">
      <c r="A1672" s="57" t="s">
        <v>14</v>
      </c>
      <c r="B1672" s="98" t="s">
        <v>123</v>
      </c>
      <c r="C1672" s="99"/>
      <c r="D1672" s="99"/>
      <c r="E1672" s="100"/>
      <c r="F1672" s="58">
        <f>SUM(F1659,F1671)</f>
        <v>20.467464</v>
      </c>
      <c r="G1672" s="6"/>
    </row>
    <row r="1673" spans="1:7" ht="15.6" thickTop="1" thickBot="1" x14ac:dyDescent="0.35">
      <c r="A1673" s="59">
        <v>3</v>
      </c>
      <c r="B1673" s="95" t="s">
        <v>15</v>
      </c>
      <c r="C1673" s="96"/>
      <c r="D1673" s="96"/>
      <c r="E1673" s="97"/>
      <c r="F1673" s="58">
        <f>SUM(F1672)*15%</f>
        <v>3.0701195999999999</v>
      </c>
      <c r="G1673" s="51">
        <f>SUM(F1673/F1676)</f>
        <v>0.11857707509881424</v>
      </c>
    </row>
    <row r="1674" spans="1:7" ht="15.6" thickTop="1" thickBot="1" x14ac:dyDescent="0.35">
      <c r="A1674" s="57" t="s">
        <v>16</v>
      </c>
      <c r="B1674" s="98" t="s">
        <v>124</v>
      </c>
      <c r="C1674" s="99"/>
      <c r="D1674" s="99"/>
      <c r="E1674" s="100"/>
      <c r="F1674" s="60">
        <f>SUM(F1672:F1673)</f>
        <v>23.537583599999998</v>
      </c>
    </row>
    <row r="1675" spans="1:7" ht="15.6" thickTop="1" thickBot="1" x14ac:dyDescent="0.35">
      <c r="A1675" s="59">
        <v>4</v>
      </c>
      <c r="B1675" s="95" t="s">
        <v>17</v>
      </c>
      <c r="C1675" s="96"/>
      <c r="D1675" s="96"/>
      <c r="E1675" s="97"/>
      <c r="F1675" s="58">
        <f>SUM(F1674)*10%</f>
        <v>2.35375836</v>
      </c>
      <c r="G1675" s="51">
        <f>SUM(F1675/F1676)</f>
        <v>9.0909090909090912E-2</v>
      </c>
    </row>
    <row r="1676" spans="1:7" ht="15.6" thickTop="1" thickBot="1" x14ac:dyDescent="0.35">
      <c r="A1676" s="57" t="s">
        <v>18</v>
      </c>
      <c r="B1676" s="98" t="s">
        <v>19</v>
      </c>
      <c r="C1676" s="99"/>
      <c r="D1676" s="99"/>
      <c r="E1676" s="100"/>
      <c r="F1676" s="60">
        <f>SUM(F1674,F1675)</f>
        <v>25.891341959999998</v>
      </c>
      <c r="G1676" s="62">
        <f>SUM(G1659,G1671,G1673,G1675)</f>
        <v>1</v>
      </c>
    </row>
    <row r="1677" spans="1:7" ht="15.6" thickTop="1" thickBot="1" x14ac:dyDescent="0.35"/>
    <row r="1678" spans="1:7" ht="44.4" thickTop="1" thickBot="1" x14ac:dyDescent="0.35">
      <c r="A1678" s="37" t="s">
        <v>2</v>
      </c>
      <c r="B1678" s="29" t="s">
        <v>1</v>
      </c>
      <c r="C1678" s="38" t="s">
        <v>0</v>
      </c>
      <c r="D1678" s="39" t="s">
        <v>20</v>
      </c>
      <c r="E1678" s="40"/>
      <c r="F1678" s="41"/>
      <c r="G1678" s="41"/>
    </row>
    <row r="1679" spans="1:7" ht="291.60000000000002" customHeight="1" thickTop="1" x14ac:dyDescent="0.3">
      <c r="A1679" s="63" t="s">
        <v>271</v>
      </c>
      <c r="B1679" s="26" t="s">
        <v>988</v>
      </c>
      <c r="C1679" s="8"/>
      <c r="D1679" s="8"/>
      <c r="E1679" s="40"/>
      <c r="F1679" s="41"/>
      <c r="G1679" s="41"/>
    </row>
    <row r="1680" spans="1:7" ht="61.8" customHeight="1" thickBot="1" x14ac:dyDescent="0.35">
      <c r="A1680" s="66" t="s">
        <v>280</v>
      </c>
      <c r="B1680" s="27" t="s">
        <v>281</v>
      </c>
      <c r="C1680" s="33" t="s">
        <v>215</v>
      </c>
      <c r="D1680" s="33">
        <v>1</v>
      </c>
      <c r="E1680" s="41"/>
      <c r="F1680" s="41"/>
      <c r="G1680" s="41"/>
    </row>
    <row r="1681" spans="1:7" ht="30" thickTop="1" thickBot="1" x14ac:dyDescent="0.35">
      <c r="A1681" s="37" t="s">
        <v>3</v>
      </c>
      <c r="B1681" s="29" t="s">
        <v>4</v>
      </c>
      <c r="C1681" s="29" t="s">
        <v>0</v>
      </c>
      <c r="D1681" s="29" t="s">
        <v>5</v>
      </c>
      <c r="E1681" s="29" t="s">
        <v>6</v>
      </c>
      <c r="F1681" s="29" t="s">
        <v>7</v>
      </c>
      <c r="G1681" s="39" t="s">
        <v>8</v>
      </c>
    </row>
    <row r="1682" spans="1:7" ht="15" thickTop="1" x14ac:dyDescent="0.3">
      <c r="A1682" s="41"/>
      <c r="B1682" s="46" t="s">
        <v>9</v>
      </c>
      <c r="C1682" s="47"/>
      <c r="D1682" s="47"/>
      <c r="E1682" s="47"/>
      <c r="F1682" s="47"/>
      <c r="G1682" s="21"/>
    </row>
    <row r="1683" spans="1:7" ht="15" thickBot="1" x14ac:dyDescent="0.35">
      <c r="A1683" s="17" t="s">
        <v>10</v>
      </c>
      <c r="B1683" s="13" t="s">
        <v>43</v>
      </c>
      <c r="C1683" s="13" t="s">
        <v>21</v>
      </c>
      <c r="D1683" s="13">
        <v>2.8E-3</v>
      </c>
      <c r="E1683" s="48">
        <v>30.88</v>
      </c>
      <c r="F1683" s="20">
        <f>PRODUCT(D1683:E1683)</f>
        <v>8.6463999999999999E-2</v>
      </c>
      <c r="G1683" s="21"/>
    </row>
    <row r="1684" spans="1:7" ht="15.6" thickTop="1" thickBot="1" x14ac:dyDescent="0.35">
      <c r="A1684" s="49">
        <v>1</v>
      </c>
      <c r="B1684" s="98" t="s">
        <v>13</v>
      </c>
      <c r="C1684" s="99"/>
      <c r="D1684" s="99"/>
      <c r="E1684" s="100"/>
      <c r="F1684" s="50">
        <f>SUM(F1683)</f>
        <v>8.6463999999999999E-2</v>
      </c>
      <c r="G1684" s="51">
        <f>SUM(F1684/F1701)</f>
        <v>3.3460339542046181E-3</v>
      </c>
    </row>
    <row r="1685" spans="1:7" ht="15" thickTop="1" x14ac:dyDescent="0.3">
      <c r="A1685" s="41"/>
      <c r="B1685" s="52" t="s">
        <v>22</v>
      </c>
      <c r="C1685" s="13"/>
      <c r="D1685" s="13"/>
      <c r="E1685" s="13"/>
      <c r="F1685" s="53"/>
      <c r="G1685" s="54"/>
    </row>
    <row r="1686" spans="1:7" x14ac:dyDescent="0.3">
      <c r="A1686" s="17" t="s">
        <v>11</v>
      </c>
      <c r="B1686" s="13" t="s">
        <v>60</v>
      </c>
      <c r="C1686" s="18" t="s">
        <v>84</v>
      </c>
      <c r="D1686" s="19">
        <v>0.1</v>
      </c>
      <c r="E1686" s="11">
        <v>1.1399999999999999</v>
      </c>
      <c r="F1686" s="20">
        <f t="shared" ref="F1686:F1687" si="110">D1686*E1686</f>
        <v>0.11399999999999999</v>
      </c>
      <c r="G1686" s="21"/>
    </row>
    <row r="1687" spans="1:7" x14ac:dyDescent="0.3">
      <c r="A1687" s="17" t="s">
        <v>12</v>
      </c>
      <c r="B1687" s="13" t="s">
        <v>61</v>
      </c>
      <c r="C1687" s="18" t="s">
        <v>84</v>
      </c>
      <c r="D1687" s="19">
        <v>0.1</v>
      </c>
      <c r="E1687" s="11">
        <v>4.4400000000000004</v>
      </c>
      <c r="F1687" s="20">
        <f t="shared" si="110"/>
        <v>0.44400000000000006</v>
      </c>
      <c r="G1687" s="21"/>
    </row>
    <row r="1688" spans="1:7" x14ac:dyDescent="0.3">
      <c r="A1688" s="17" t="s">
        <v>53</v>
      </c>
      <c r="B1688" s="13" t="s">
        <v>274</v>
      </c>
      <c r="C1688" s="18" t="s">
        <v>85</v>
      </c>
      <c r="D1688" s="55">
        <v>0.1</v>
      </c>
      <c r="E1688" s="11">
        <v>34.020000000000003</v>
      </c>
      <c r="F1688" s="20">
        <f t="shared" ref="F1688:F1695" si="111">D1688*E1688</f>
        <v>3.4020000000000006</v>
      </c>
      <c r="G1688" s="21"/>
    </row>
    <row r="1689" spans="1:7" ht="28.8" x14ac:dyDescent="0.3">
      <c r="A1689" s="17" t="s">
        <v>54</v>
      </c>
      <c r="B1689" s="13" t="s">
        <v>278</v>
      </c>
      <c r="C1689" s="18" t="s">
        <v>85</v>
      </c>
      <c r="D1689" s="55">
        <v>0.1</v>
      </c>
      <c r="E1689" s="11">
        <v>15.16</v>
      </c>
      <c r="F1689" s="20">
        <f t="shared" si="111"/>
        <v>1.516</v>
      </c>
      <c r="G1689" s="21"/>
    </row>
    <row r="1690" spans="1:7" x14ac:dyDescent="0.3">
      <c r="A1690" s="17" t="s">
        <v>55</v>
      </c>
      <c r="B1690" s="13" t="s">
        <v>279</v>
      </c>
      <c r="C1690" s="18" t="s">
        <v>68</v>
      </c>
      <c r="D1690" s="55">
        <v>1</v>
      </c>
      <c r="E1690" s="11">
        <v>0.95</v>
      </c>
      <c r="F1690" s="20">
        <f t="shared" si="111"/>
        <v>0.95</v>
      </c>
      <c r="G1690" s="21"/>
    </row>
    <row r="1691" spans="1:7" ht="28.8" x14ac:dyDescent="0.3">
      <c r="A1691" s="17" t="s">
        <v>56</v>
      </c>
      <c r="B1691" s="13" t="s">
        <v>275</v>
      </c>
      <c r="C1691" s="18" t="s">
        <v>84</v>
      </c>
      <c r="D1691" s="19">
        <v>0.1</v>
      </c>
      <c r="E1691" s="11">
        <v>5.83</v>
      </c>
      <c r="F1691" s="20">
        <f t="shared" si="111"/>
        <v>0.58300000000000007</v>
      </c>
      <c r="G1691" s="21"/>
    </row>
    <row r="1692" spans="1:7" x14ac:dyDescent="0.3">
      <c r="A1692" s="17" t="s">
        <v>57</v>
      </c>
      <c r="B1692" s="13" t="s">
        <v>276</v>
      </c>
      <c r="C1692" s="18" t="s">
        <v>85</v>
      </c>
      <c r="D1692" s="55">
        <v>0.1</v>
      </c>
      <c r="E1692" s="11">
        <v>18.2</v>
      </c>
      <c r="F1692" s="20">
        <f t="shared" si="111"/>
        <v>1.82</v>
      </c>
      <c r="G1692" s="21"/>
    </row>
    <row r="1693" spans="1:7" x14ac:dyDescent="0.3">
      <c r="A1693" s="17" t="s">
        <v>58</v>
      </c>
      <c r="B1693" s="13" t="s">
        <v>925</v>
      </c>
      <c r="C1693" s="18" t="s">
        <v>85</v>
      </c>
      <c r="D1693" s="55">
        <v>0.1</v>
      </c>
      <c r="E1693" s="11">
        <v>39.32</v>
      </c>
      <c r="F1693" s="20">
        <f t="shared" si="111"/>
        <v>3.9320000000000004</v>
      </c>
      <c r="G1693" s="21"/>
    </row>
    <row r="1694" spans="1:7" x14ac:dyDescent="0.3">
      <c r="A1694" s="17" t="s">
        <v>59</v>
      </c>
      <c r="B1694" s="13" t="s">
        <v>277</v>
      </c>
      <c r="C1694" s="18" t="s">
        <v>45</v>
      </c>
      <c r="D1694" s="55">
        <v>1</v>
      </c>
      <c r="E1694" s="11">
        <v>5.83</v>
      </c>
      <c r="F1694" s="20">
        <f t="shared" si="111"/>
        <v>5.83</v>
      </c>
      <c r="G1694" s="21"/>
    </row>
    <row r="1695" spans="1:7" ht="15" thickBot="1" x14ac:dyDescent="0.35">
      <c r="A1695" s="17" t="s">
        <v>133</v>
      </c>
      <c r="B1695" s="13" t="s">
        <v>227</v>
      </c>
      <c r="C1695" s="18" t="s">
        <v>143</v>
      </c>
      <c r="D1695" s="55">
        <v>1</v>
      </c>
      <c r="E1695" s="11">
        <v>1.75</v>
      </c>
      <c r="F1695" s="20">
        <f t="shared" si="111"/>
        <v>1.75</v>
      </c>
      <c r="G1695" s="21"/>
    </row>
    <row r="1696" spans="1:7" ht="15.6" thickTop="1" thickBot="1" x14ac:dyDescent="0.35">
      <c r="A1696" s="49">
        <v>2</v>
      </c>
      <c r="B1696" s="98" t="s">
        <v>23</v>
      </c>
      <c r="C1696" s="99"/>
      <c r="D1696" s="99"/>
      <c r="E1696" s="100"/>
      <c r="F1696" s="50">
        <f>SUM(F1686:F1695)</f>
        <v>20.341000000000001</v>
      </c>
      <c r="G1696" s="51">
        <f>SUM(F1696/F1701)</f>
        <v>0.78716780003789022</v>
      </c>
    </row>
    <row r="1697" spans="1:7" ht="15.6" thickTop="1" thickBot="1" x14ac:dyDescent="0.35">
      <c r="A1697" s="57" t="s">
        <v>14</v>
      </c>
      <c r="B1697" s="98" t="s">
        <v>123</v>
      </c>
      <c r="C1697" s="99"/>
      <c r="D1697" s="99"/>
      <c r="E1697" s="100"/>
      <c r="F1697" s="58">
        <f>SUM(F1684,F1696)</f>
        <v>20.427464000000001</v>
      </c>
      <c r="G1697" s="6"/>
    </row>
    <row r="1698" spans="1:7" ht="15.6" thickTop="1" thickBot="1" x14ac:dyDescent="0.35">
      <c r="A1698" s="59">
        <v>3</v>
      </c>
      <c r="B1698" s="95" t="s">
        <v>15</v>
      </c>
      <c r="C1698" s="96"/>
      <c r="D1698" s="96"/>
      <c r="E1698" s="97"/>
      <c r="F1698" s="58">
        <f>SUM(F1697)*15%</f>
        <v>3.0641196000000002</v>
      </c>
      <c r="G1698" s="51">
        <f>SUM(F1698/F1701)</f>
        <v>0.11857707509881422</v>
      </c>
    </row>
    <row r="1699" spans="1:7" ht="15.6" thickTop="1" thickBot="1" x14ac:dyDescent="0.35">
      <c r="A1699" s="57" t="s">
        <v>16</v>
      </c>
      <c r="B1699" s="98" t="s">
        <v>124</v>
      </c>
      <c r="C1699" s="99"/>
      <c r="D1699" s="99"/>
      <c r="E1699" s="100"/>
      <c r="F1699" s="60">
        <f>SUM(F1697:F1698)</f>
        <v>23.491583600000002</v>
      </c>
    </row>
    <row r="1700" spans="1:7" ht="15.6" thickTop="1" thickBot="1" x14ac:dyDescent="0.35">
      <c r="A1700" s="59">
        <v>4</v>
      </c>
      <c r="B1700" s="95" t="s">
        <v>17</v>
      </c>
      <c r="C1700" s="96"/>
      <c r="D1700" s="96"/>
      <c r="E1700" s="97"/>
      <c r="F1700" s="58">
        <f>SUM(F1699)*10%</f>
        <v>2.3491583600000001</v>
      </c>
      <c r="G1700" s="51">
        <f>SUM(F1700/F1701)</f>
        <v>9.0909090909090898E-2</v>
      </c>
    </row>
    <row r="1701" spans="1:7" ht="15.6" thickTop="1" thickBot="1" x14ac:dyDescent="0.35">
      <c r="A1701" s="57" t="s">
        <v>18</v>
      </c>
      <c r="B1701" s="98" t="s">
        <v>19</v>
      </c>
      <c r="C1701" s="99"/>
      <c r="D1701" s="99"/>
      <c r="E1701" s="100"/>
      <c r="F1701" s="60">
        <f>SUM(F1699,F1700)</f>
        <v>25.840741960000003</v>
      </c>
      <c r="G1701" s="62">
        <f>SUM(G1684,G1696,G1698,G1700)</f>
        <v>1</v>
      </c>
    </row>
    <row r="1702" spans="1:7" ht="15.6" thickTop="1" thickBot="1" x14ac:dyDescent="0.35"/>
    <row r="1703" spans="1:7" ht="44.4" thickTop="1" thickBot="1" x14ac:dyDescent="0.35">
      <c r="A1703" s="37" t="s">
        <v>2</v>
      </c>
      <c r="B1703" s="29" t="s">
        <v>1</v>
      </c>
      <c r="C1703" s="38" t="s">
        <v>0</v>
      </c>
      <c r="D1703" s="39" t="s">
        <v>20</v>
      </c>
      <c r="E1703" s="40"/>
      <c r="F1703" s="41"/>
      <c r="G1703" s="41"/>
    </row>
    <row r="1704" spans="1:7" ht="300" customHeight="1" thickTop="1" x14ac:dyDescent="0.3">
      <c r="A1704" s="63" t="s">
        <v>271</v>
      </c>
      <c r="B1704" s="26" t="s">
        <v>988</v>
      </c>
      <c r="C1704" s="8"/>
      <c r="D1704" s="8"/>
      <c r="E1704" s="40"/>
      <c r="F1704" s="41"/>
      <c r="G1704" s="41"/>
    </row>
    <row r="1705" spans="1:7" ht="87.6" customHeight="1" thickBot="1" x14ac:dyDescent="0.35">
      <c r="A1705" s="66" t="s">
        <v>282</v>
      </c>
      <c r="B1705" s="27" t="s">
        <v>283</v>
      </c>
      <c r="C1705" s="33" t="s">
        <v>215</v>
      </c>
      <c r="D1705" s="33">
        <v>1</v>
      </c>
      <c r="E1705" s="41"/>
      <c r="F1705" s="41"/>
      <c r="G1705" s="41"/>
    </row>
    <row r="1706" spans="1:7" ht="30" thickTop="1" thickBot="1" x14ac:dyDescent="0.35">
      <c r="A1706" s="37" t="s">
        <v>3</v>
      </c>
      <c r="B1706" s="29" t="s">
        <v>4</v>
      </c>
      <c r="C1706" s="29" t="s">
        <v>0</v>
      </c>
      <c r="D1706" s="29" t="s">
        <v>5</v>
      </c>
      <c r="E1706" s="29" t="s">
        <v>6</v>
      </c>
      <c r="F1706" s="29" t="s">
        <v>7</v>
      </c>
      <c r="G1706" s="39" t="s">
        <v>8</v>
      </c>
    </row>
    <row r="1707" spans="1:7" ht="15" thickTop="1" x14ac:dyDescent="0.3">
      <c r="A1707" s="41"/>
      <c r="B1707" s="46" t="s">
        <v>9</v>
      </c>
      <c r="C1707" s="47"/>
      <c r="D1707" s="47"/>
      <c r="E1707" s="47"/>
      <c r="F1707" s="47"/>
      <c r="G1707" s="21"/>
    </row>
    <row r="1708" spans="1:7" ht="15" thickBot="1" x14ac:dyDescent="0.35">
      <c r="A1708" s="17" t="s">
        <v>10</v>
      </c>
      <c r="B1708" s="13" t="s">
        <v>43</v>
      </c>
      <c r="C1708" s="13" t="s">
        <v>21</v>
      </c>
      <c r="D1708" s="13">
        <v>1.251E-2</v>
      </c>
      <c r="E1708" s="48">
        <v>30.88</v>
      </c>
      <c r="F1708" s="20">
        <f>PRODUCT(D1708:E1708)</f>
        <v>0.38630880000000001</v>
      </c>
      <c r="G1708" s="21"/>
    </row>
    <row r="1709" spans="1:7" ht="15.6" thickTop="1" thickBot="1" x14ac:dyDescent="0.35">
      <c r="A1709" s="49">
        <v>1</v>
      </c>
      <c r="B1709" s="98" t="s">
        <v>13</v>
      </c>
      <c r="C1709" s="99"/>
      <c r="D1709" s="99"/>
      <c r="E1709" s="100"/>
      <c r="F1709" s="50">
        <f>SUM(F1708)</f>
        <v>0.38630880000000001</v>
      </c>
      <c r="G1709" s="51">
        <f>SUM(F1709/F1726)</f>
        <v>1.4733338203215528E-2</v>
      </c>
    </row>
    <row r="1710" spans="1:7" ht="15" thickTop="1" x14ac:dyDescent="0.3">
      <c r="A1710" s="41"/>
      <c r="B1710" s="52" t="s">
        <v>22</v>
      </c>
      <c r="C1710" s="13"/>
      <c r="D1710" s="13"/>
      <c r="E1710" s="13"/>
      <c r="F1710" s="53"/>
      <c r="G1710" s="54"/>
    </row>
    <row r="1711" spans="1:7" x14ac:dyDescent="0.3">
      <c r="A1711" s="17" t="s">
        <v>11</v>
      </c>
      <c r="B1711" s="13" t="s">
        <v>60</v>
      </c>
      <c r="C1711" s="18" t="s">
        <v>84</v>
      </c>
      <c r="D1711" s="19">
        <v>0.1</v>
      </c>
      <c r="E1711" s="11">
        <v>1.1399999999999999</v>
      </c>
      <c r="F1711" s="20">
        <f t="shared" ref="F1711:F1712" si="112">D1711*E1711</f>
        <v>0.11399999999999999</v>
      </c>
      <c r="G1711" s="21"/>
    </row>
    <row r="1712" spans="1:7" x14ac:dyDescent="0.3">
      <c r="A1712" s="17" t="s">
        <v>12</v>
      </c>
      <c r="B1712" s="13" t="s">
        <v>61</v>
      </c>
      <c r="C1712" s="18" t="s">
        <v>84</v>
      </c>
      <c r="D1712" s="19">
        <v>0.1</v>
      </c>
      <c r="E1712" s="11">
        <v>4.4400000000000004</v>
      </c>
      <c r="F1712" s="20">
        <f t="shared" si="112"/>
        <v>0.44400000000000006</v>
      </c>
      <c r="G1712" s="21"/>
    </row>
    <row r="1713" spans="1:7" x14ac:dyDescent="0.3">
      <c r="A1713" s="17" t="s">
        <v>53</v>
      </c>
      <c r="B1713" s="13" t="s">
        <v>274</v>
      </c>
      <c r="C1713" s="18" t="s">
        <v>85</v>
      </c>
      <c r="D1713" s="55">
        <v>0.1</v>
      </c>
      <c r="E1713" s="11">
        <v>34.020000000000003</v>
      </c>
      <c r="F1713" s="20">
        <f t="shared" ref="F1713:F1720" si="113">D1713*E1713</f>
        <v>3.4020000000000006</v>
      </c>
      <c r="G1713" s="21"/>
    </row>
    <row r="1714" spans="1:7" ht="28.8" x14ac:dyDescent="0.3">
      <c r="A1714" s="17" t="s">
        <v>54</v>
      </c>
      <c r="B1714" s="13" t="s">
        <v>278</v>
      </c>
      <c r="C1714" s="18" t="s">
        <v>85</v>
      </c>
      <c r="D1714" s="55">
        <v>0.1</v>
      </c>
      <c r="E1714" s="11">
        <v>15.16</v>
      </c>
      <c r="F1714" s="20">
        <f t="shared" si="113"/>
        <v>1.516</v>
      </c>
      <c r="G1714" s="21"/>
    </row>
    <row r="1715" spans="1:7" x14ac:dyDescent="0.3">
      <c r="A1715" s="17" t="s">
        <v>55</v>
      </c>
      <c r="B1715" s="13" t="s">
        <v>279</v>
      </c>
      <c r="C1715" s="18" t="s">
        <v>68</v>
      </c>
      <c r="D1715" s="55">
        <v>1</v>
      </c>
      <c r="E1715" s="11">
        <v>0.95</v>
      </c>
      <c r="F1715" s="20">
        <f t="shared" si="113"/>
        <v>0.95</v>
      </c>
      <c r="G1715" s="21"/>
    </row>
    <row r="1716" spans="1:7" ht="28.8" x14ac:dyDescent="0.3">
      <c r="A1716" s="17" t="s">
        <v>56</v>
      </c>
      <c r="B1716" s="13" t="s">
        <v>275</v>
      </c>
      <c r="C1716" s="18" t="s">
        <v>84</v>
      </c>
      <c r="D1716" s="19">
        <v>0.1</v>
      </c>
      <c r="E1716" s="11">
        <v>5.83</v>
      </c>
      <c r="F1716" s="20">
        <f t="shared" si="113"/>
        <v>0.58300000000000007</v>
      </c>
      <c r="G1716" s="21"/>
    </row>
    <row r="1717" spans="1:7" x14ac:dyDescent="0.3">
      <c r="A1717" s="17" t="s">
        <v>57</v>
      </c>
      <c r="B1717" s="13" t="s">
        <v>276</v>
      </c>
      <c r="C1717" s="18" t="s">
        <v>85</v>
      </c>
      <c r="D1717" s="55">
        <v>0.1</v>
      </c>
      <c r="E1717" s="11">
        <v>18.2</v>
      </c>
      <c r="F1717" s="20">
        <f t="shared" si="113"/>
        <v>1.82</v>
      </c>
      <c r="G1717" s="21"/>
    </row>
    <row r="1718" spans="1:7" x14ac:dyDescent="0.3">
      <c r="A1718" s="17" t="s">
        <v>58</v>
      </c>
      <c r="B1718" s="13" t="s">
        <v>926</v>
      </c>
      <c r="C1718" s="18" t="s">
        <v>85</v>
      </c>
      <c r="D1718" s="55">
        <v>0.1</v>
      </c>
      <c r="E1718" s="11">
        <v>39.32</v>
      </c>
      <c r="F1718" s="20">
        <f t="shared" si="113"/>
        <v>3.9320000000000004</v>
      </c>
      <c r="G1718" s="21"/>
    </row>
    <row r="1719" spans="1:7" x14ac:dyDescent="0.3">
      <c r="A1719" s="17" t="s">
        <v>59</v>
      </c>
      <c r="B1719" s="13" t="s">
        <v>277</v>
      </c>
      <c r="C1719" s="18" t="s">
        <v>45</v>
      </c>
      <c r="D1719" s="55">
        <v>1</v>
      </c>
      <c r="E1719" s="11">
        <v>5.83</v>
      </c>
      <c r="F1719" s="20">
        <f t="shared" si="113"/>
        <v>5.83</v>
      </c>
      <c r="G1719" s="21"/>
    </row>
    <row r="1720" spans="1:7" ht="15" thickBot="1" x14ac:dyDescent="0.35">
      <c r="A1720" s="17" t="s">
        <v>133</v>
      </c>
      <c r="B1720" s="13" t="s">
        <v>227</v>
      </c>
      <c r="C1720" s="18" t="s">
        <v>143</v>
      </c>
      <c r="D1720" s="55">
        <v>1</v>
      </c>
      <c r="E1720" s="11">
        <v>1.75</v>
      </c>
      <c r="F1720" s="20">
        <f t="shared" si="113"/>
        <v>1.75</v>
      </c>
      <c r="G1720" s="21"/>
    </row>
    <row r="1721" spans="1:7" ht="15.6" thickTop="1" thickBot="1" x14ac:dyDescent="0.35">
      <c r="A1721" s="49">
        <v>2</v>
      </c>
      <c r="B1721" s="98" t="s">
        <v>23</v>
      </c>
      <c r="C1721" s="99"/>
      <c r="D1721" s="99"/>
      <c r="E1721" s="100"/>
      <c r="F1721" s="50">
        <f>SUM(F1711:F1720)</f>
        <v>20.341000000000001</v>
      </c>
      <c r="G1721" s="51">
        <f>SUM(F1721/F1726)</f>
        <v>0.77578049578887942</v>
      </c>
    </row>
    <row r="1722" spans="1:7" ht="15.6" thickTop="1" thickBot="1" x14ac:dyDescent="0.35">
      <c r="A1722" s="57" t="s">
        <v>14</v>
      </c>
      <c r="B1722" s="98" t="s">
        <v>123</v>
      </c>
      <c r="C1722" s="99"/>
      <c r="D1722" s="99"/>
      <c r="E1722" s="100"/>
      <c r="F1722" s="58">
        <f>SUM(F1709,F1721)</f>
        <v>20.727308799999999</v>
      </c>
      <c r="G1722" s="6"/>
    </row>
    <row r="1723" spans="1:7" ht="15.6" thickTop="1" thickBot="1" x14ac:dyDescent="0.35">
      <c r="A1723" s="59">
        <v>3</v>
      </c>
      <c r="B1723" s="95" t="s">
        <v>15</v>
      </c>
      <c r="C1723" s="96"/>
      <c r="D1723" s="96"/>
      <c r="E1723" s="97"/>
      <c r="F1723" s="58">
        <f>SUM(F1722)*15%</f>
        <v>3.1090963199999999</v>
      </c>
      <c r="G1723" s="51">
        <f>SUM(F1723/F1726)</f>
        <v>0.11857707509881424</v>
      </c>
    </row>
    <row r="1724" spans="1:7" ht="15.6" thickTop="1" thickBot="1" x14ac:dyDescent="0.35">
      <c r="A1724" s="57" t="s">
        <v>16</v>
      </c>
      <c r="B1724" s="98" t="s">
        <v>124</v>
      </c>
      <c r="C1724" s="99"/>
      <c r="D1724" s="99"/>
      <c r="E1724" s="100"/>
      <c r="F1724" s="60">
        <f>SUM(F1722:F1723)</f>
        <v>23.836405119999998</v>
      </c>
    </row>
    <row r="1725" spans="1:7" ht="15.6" thickTop="1" thickBot="1" x14ac:dyDescent="0.35">
      <c r="A1725" s="59">
        <v>4</v>
      </c>
      <c r="B1725" s="95" t="s">
        <v>17</v>
      </c>
      <c r="C1725" s="96"/>
      <c r="D1725" s="96"/>
      <c r="E1725" s="97"/>
      <c r="F1725" s="58">
        <f>SUM(F1724)*10%</f>
        <v>2.3836405119999999</v>
      </c>
      <c r="G1725" s="51">
        <f>SUM(F1725/F1726)</f>
        <v>9.0909090909090912E-2</v>
      </c>
    </row>
    <row r="1726" spans="1:7" ht="15.6" thickTop="1" thickBot="1" x14ac:dyDescent="0.35">
      <c r="A1726" s="57" t="s">
        <v>18</v>
      </c>
      <c r="B1726" s="98" t="s">
        <v>19</v>
      </c>
      <c r="C1726" s="99"/>
      <c r="D1726" s="99"/>
      <c r="E1726" s="100"/>
      <c r="F1726" s="60">
        <f>SUM(F1724,F1725)</f>
        <v>26.220045631999998</v>
      </c>
      <c r="G1726" s="62">
        <f>SUM(G1709,G1721,G1723,G1725)</f>
        <v>1</v>
      </c>
    </row>
    <row r="1727" spans="1:7" ht="15.6" thickTop="1" thickBot="1" x14ac:dyDescent="0.35"/>
    <row r="1728" spans="1:7" ht="44.4" thickTop="1" thickBot="1" x14ac:dyDescent="0.35">
      <c r="A1728" s="37" t="s">
        <v>2</v>
      </c>
      <c r="B1728" s="29" t="s">
        <v>1</v>
      </c>
      <c r="C1728" s="38" t="s">
        <v>0</v>
      </c>
      <c r="D1728" s="39" t="s">
        <v>20</v>
      </c>
      <c r="E1728" s="40"/>
      <c r="F1728" s="41"/>
      <c r="G1728" s="41"/>
    </row>
    <row r="1729" spans="1:7" ht="293.39999999999998" customHeight="1" thickTop="1" x14ac:dyDescent="0.3">
      <c r="A1729" s="63" t="s">
        <v>271</v>
      </c>
      <c r="B1729" s="26" t="s">
        <v>988</v>
      </c>
      <c r="C1729" s="8"/>
      <c r="D1729" s="8"/>
      <c r="E1729" s="40"/>
      <c r="F1729" s="41"/>
      <c r="G1729" s="41"/>
    </row>
    <row r="1730" spans="1:7" ht="86.4" customHeight="1" thickBot="1" x14ac:dyDescent="0.35">
      <c r="A1730" s="66" t="s">
        <v>284</v>
      </c>
      <c r="B1730" s="27" t="s">
        <v>285</v>
      </c>
      <c r="C1730" s="33" t="s">
        <v>215</v>
      </c>
      <c r="D1730" s="33">
        <v>1</v>
      </c>
      <c r="E1730" s="41"/>
      <c r="F1730" s="41"/>
      <c r="G1730" s="41"/>
    </row>
    <row r="1731" spans="1:7" ht="30" thickTop="1" thickBot="1" x14ac:dyDescent="0.35">
      <c r="A1731" s="37" t="s">
        <v>3</v>
      </c>
      <c r="B1731" s="29" t="s">
        <v>4</v>
      </c>
      <c r="C1731" s="29" t="s">
        <v>0</v>
      </c>
      <c r="D1731" s="29" t="s">
        <v>5</v>
      </c>
      <c r="E1731" s="29" t="s">
        <v>6</v>
      </c>
      <c r="F1731" s="29" t="s">
        <v>7</v>
      </c>
      <c r="G1731" s="39" t="s">
        <v>8</v>
      </c>
    </row>
    <row r="1732" spans="1:7" ht="15" thickTop="1" x14ac:dyDescent="0.3">
      <c r="A1732" s="41"/>
      <c r="B1732" s="46" t="s">
        <v>9</v>
      </c>
      <c r="C1732" s="47"/>
      <c r="D1732" s="47"/>
      <c r="E1732" s="47"/>
      <c r="F1732" s="47"/>
      <c r="G1732" s="21"/>
    </row>
    <row r="1733" spans="1:7" ht="15" thickBot="1" x14ac:dyDescent="0.35">
      <c r="A1733" s="17" t="s">
        <v>10</v>
      </c>
      <c r="B1733" s="13" t="s">
        <v>43</v>
      </c>
      <c r="C1733" s="13" t="s">
        <v>21</v>
      </c>
      <c r="D1733" s="13">
        <v>1.251E-2</v>
      </c>
      <c r="E1733" s="48">
        <v>30.88</v>
      </c>
      <c r="F1733" s="20">
        <f>PRODUCT(D1733:E1733)</f>
        <v>0.38630880000000001</v>
      </c>
      <c r="G1733" s="21"/>
    </row>
    <row r="1734" spans="1:7" ht="15.6" thickTop="1" thickBot="1" x14ac:dyDescent="0.35">
      <c r="A1734" s="49">
        <v>1</v>
      </c>
      <c r="B1734" s="98" t="s">
        <v>13</v>
      </c>
      <c r="C1734" s="99"/>
      <c r="D1734" s="99"/>
      <c r="E1734" s="100"/>
      <c r="F1734" s="50">
        <f>SUM(F1733)</f>
        <v>0.38630880000000001</v>
      </c>
      <c r="G1734" s="51">
        <f>SUM(F1734/F1751)</f>
        <v>1.4733338203215528E-2</v>
      </c>
    </row>
    <row r="1735" spans="1:7" ht="15" thickTop="1" x14ac:dyDescent="0.3">
      <c r="A1735" s="41"/>
      <c r="B1735" s="52" t="s">
        <v>22</v>
      </c>
      <c r="C1735" s="13"/>
      <c r="D1735" s="13"/>
      <c r="E1735" s="13"/>
      <c r="F1735" s="53"/>
      <c r="G1735" s="54"/>
    </row>
    <row r="1736" spans="1:7" x14ac:dyDescent="0.3">
      <c r="A1736" s="17" t="s">
        <v>11</v>
      </c>
      <c r="B1736" s="13" t="s">
        <v>60</v>
      </c>
      <c r="C1736" s="18" t="s">
        <v>84</v>
      </c>
      <c r="D1736" s="19">
        <v>0.1</v>
      </c>
      <c r="E1736" s="11">
        <v>1.1399999999999999</v>
      </c>
      <c r="F1736" s="20">
        <f t="shared" ref="F1736:F1737" si="114">D1736*E1736</f>
        <v>0.11399999999999999</v>
      </c>
      <c r="G1736" s="21"/>
    </row>
    <row r="1737" spans="1:7" x14ac:dyDescent="0.3">
      <c r="A1737" s="17" t="s">
        <v>12</v>
      </c>
      <c r="B1737" s="13" t="s">
        <v>61</v>
      </c>
      <c r="C1737" s="18" t="s">
        <v>84</v>
      </c>
      <c r="D1737" s="19">
        <v>0.1</v>
      </c>
      <c r="E1737" s="11">
        <v>4.4400000000000004</v>
      </c>
      <c r="F1737" s="20">
        <f t="shared" si="114"/>
        <v>0.44400000000000006</v>
      </c>
      <c r="G1737" s="21"/>
    </row>
    <row r="1738" spans="1:7" x14ac:dyDescent="0.3">
      <c r="A1738" s="17" t="s">
        <v>53</v>
      </c>
      <c r="B1738" s="13" t="s">
        <v>274</v>
      </c>
      <c r="C1738" s="18" t="s">
        <v>85</v>
      </c>
      <c r="D1738" s="55">
        <v>0.1</v>
      </c>
      <c r="E1738" s="11">
        <v>34.020000000000003</v>
      </c>
      <c r="F1738" s="20">
        <f t="shared" ref="F1738:F1745" si="115">D1738*E1738</f>
        <v>3.4020000000000006</v>
      </c>
      <c r="G1738" s="21"/>
    </row>
    <row r="1739" spans="1:7" ht="28.8" x14ac:dyDescent="0.3">
      <c r="A1739" s="17" t="s">
        <v>54</v>
      </c>
      <c r="B1739" s="13" t="s">
        <v>278</v>
      </c>
      <c r="C1739" s="18" t="s">
        <v>85</v>
      </c>
      <c r="D1739" s="55">
        <v>0.1</v>
      </c>
      <c r="E1739" s="11">
        <v>15.16</v>
      </c>
      <c r="F1739" s="20">
        <f t="shared" si="115"/>
        <v>1.516</v>
      </c>
      <c r="G1739" s="21"/>
    </row>
    <row r="1740" spans="1:7" x14ac:dyDescent="0.3">
      <c r="A1740" s="17" t="s">
        <v>55</v>
      </c>
      <c r="B1740" s="13" t="s">
        <v>279</v>
      </c>
      <c r="C1740" s="18" t="s">
        <v>68</v>
      </c>
      <c r="D1740" s="55">
        <v>1</v>
      </c>
      <c r="E1740" s="11">
        <v>0.95</v>
      </c>
      <c r="F1740" s="20">
        <f t="shared" si="115"/>
        <v>0.95</v>
      </c>
      <c r="G1740" s="21"/>
    </row>
    <row r="1741" spans="1:7" ht="28.8" x14ac:dyDescent="0.3">
      <c r="A1741" s="17" t="s">
        <v>56</v>
      </c>
      <c r="B1741" s="13" t="s">
        <v>275</v>
      </c>
      <c r="C1741" s="18" t="s">
        <v>84</v>
      </c>
      <c r="D1741" s="19">
        <v>0.1</v>
      </c>
      <c r="E1741" s="11">
        <v>5.83</v>
      </c>
      <c r="F1741" s="20">
        <f t="shared" si="115"/>
        <v>0.58300000000000007</v>
      </c>
      <c r="G1741" s="21"/>
    </row>
    <row r="1742" spans="1:7" x14ac:dyDescent="0.3">
      <c r="A1742" s="17" t="s">
        <v>57</v>
      </c>
      <c r="B1742" s="13" t="s">
        <v>276</v>
      </c>
      <c r="C1742" s="18" t="s">
        <v>85</v>
      </c>
      <c r="D1742" s="55">
        <v>0.1</v>
      </c>
      <c r="E1742" s="11">
        <v>18.2</v>
      </c>
      <c r="F1742" s="20">
        <f t="shared" si="115"/>
        <v>1.82</v>
      </c>
      <c r="G1742" s="21"/>
    </row>
    <row r="1743" spans="1:7" x14ac:dyDescent="0.3">
      <c r="A1743" s="17" t="s">
        <v>58</v>
      </c>
      <c r="B1743" s="13" t="s">
        <v>926</v>
      </c>
      <c r="C1743" s="18" t="s">
        <v>85</v>
      </c>
      <c r="D1743" s="55">
        <v>0.1</v>
      </c>
      <c r="E1743" s="11">
        <v>39.32</v>
      </c>
      <c r="F1743" s="20">
        <f t="shared" si="115"/>
        <v>3.9320000000000004</v>
      </c>
      <c r="G1743" s="21"/>
    </row>
    <row r="1744" spans="1:7" x14ac:dyDescent="0.3">
      <c r="A1744" s="17" t="s">
        <v>59</v>
      </c>
      <c r="B1744" s="13" t="s">
        <v>277</v>
      </c>
      <c r="C1744" s="18" t="s">
        <v>45</v>
      </c>
      <c r="D1744" s="55">
        <v>1</v>
      </c>
      <c r="E1744" s="11">
        <v>5.83</v>
      </c>
      <c r="F1744" s="20">
        <f t="shared" si="115"/>
        <v>5.83</v>
      </c>
      <c r="G1744" s="21"/>
    </row>
    <row r="1745" spans="1:7" ht="15" thickBot="1" x14ac:dyDescent="0.35">
      <c r="A1745" s="17" t="s">
        <v>133</v>
      </c>
      <c r="B1745" s="13" t="s">
        <v>227</v>
      </c>
      <c r="C1745" s="18" t="s">
        <v>143</v>
      </c>
      <c r="D1745" s="55">
        <v>1</v>
      </c>
      <c r="E1745" s="11">
        <v>1.75</v>
      </c>
      <c r="F1745" s="20">
        <f t="shared" si="115"/>
        <v>1.75</v>
      </c>
      <c r="G1745" s="21"/>
    </row>
    <row r="1746" spans="1:7" ht="15.6" thickTop="1" thickBot="1" x14ac:dyDescent="0.35">
      <c r="A1746" s="49">
        <v>2</v>
      </c>
      <c r="B1746" s="98" t="s">
        <v>23</v>
      </c>
      <c r="C1746" s="99"/>
      <c r="D1746" s="99"/>
      <c r="E1746" s="100"/>
      <c r="F1746" s="50">
        <f>SUM(F1736:F1745)</f>
        <v>20.341000000000001</v>
      </c>
      <c r="G1746" s="51">
        <f>SUM(F1746/F1751)</f>
        <v>0.77578049578887942</v>
      </c>
    </row>
    <row r="1747" spans="1:7" ht="15.6" thickTop="1" thickBot="1" x14ac:dyDescent="0.35">
      <c r="A1747" s="57" t="s">
        <v>14</v>
      </c>
      <c r="B1747" s="98" t="s">
        <v>123</v>
      </c>
      <c r="C1747" s="99"/>
      <c r="D1747" s="99"/>
      <c r="E1747" s="100"/>
      <c r="F1747" s="58">
        <f>SUM(F1734,F1746)</f>
        <v>20.727308799999999</v>
      </c>
      <c r="G1747" s="6"/>
    </row>
    <row r="1748" spans="1:7" ht="15.6" thickTop="1" thickBot="1" x14ac:dyDescent="0.35">
      <c r="A1748" s="59">
        <v>3</v>
      </c>
      <c r="B1748" s="95" t="s">
        <v>15</v>
      </c>
      <c r="C1748" s="96"/>
      <c r="D1748" s="96"/>
      <c r="E1748" s="97"/>
      <c r="F1748" s="58">
        <f>SUM(F1747)*15%</f>
        <v>3.1090963199999999</v>
      </c>
      <c r="G1748" s="51">
        <f>SUM(F1748/F1751)</f>
        <v>0.11857707509881424</v>
      </c>
    </row>
    <row r="1749" spans="1:7" ht="15.6" thickTop="1" thickBot="1" x14ac:dyDescent="0.35">
      <c r="A1749" s="57" t="s">
        <v>16</v>
      </c>
      <c r="B1749" s="98" t="s">
        <v>124</v>
      </c>
      <c r="C1749" s="99"/>
      <c r="D1749" s="99"/>
      <c r="E1749" s="100"/>
      <c r="F1749" s="60">
        <f>SUM(F1747:F1748)</f>
        <v>23.836405119999998</v>
      </c>
    </row>
    <row r="1750" spans="1:7" ht="15.6" thickTop="1" thickBot="1" x14ac:dyDescent="0.35">
      <c r="A1750" s="59">
        <v>4</v>
      </c>
      <c r="B1750" s="95" t="s">
        <v>17</v>
      </c>
      <c r="C1750" s="96"/>
      <c r="D1750" s="96"/>
      <c r="E1750" s="97"/>
      <c r="F1750" s="58">
        <f>SUM(F1749)*10%</f>
        <v>2.3836405119999999</v>
      </c>
      <c r="G1750" s="51">
        <f>SUM(F1750/F1751)</f>
        <v>9.0909090909090912E-2</v>
      </c>
    </row>
    <row r="1751" spans="1:7" ht="15.6" thickTop="1" thickBot="1" x14ac:dyDescent="0.35">
      <c r="A1751" s="57" t="s">
        <v>18</v>
      </c>
      <c r="B1751" s="98" t="s">
        <v>19</v>
      </c>
      <c r="C1751" s="99"/>
      <c r="D1751" s="99"/>
      <c r="E1751" s="100"/>
      <c r="F1751" s="60">
        <f>SUM(F1749,F1750)</f>
        <v>26.220045631999998</v>
      </c>
      <c r="G1751" s="62">
        <f>SUM(G1734,G1746,G1748,G1750)</f>
        <v>1</v>
      </c>
    </row>
    <row r="1752" spans="1:7" ht="15.6" thickTop="1" thickBot="1" x14ac:dyDescent="0.35"/>
    <row r="1753" spans="1:7" ht="44.4" thickTop="1" thickBot="1" x14ac:dyDescent="0.35">
      <c r="A1753" s="37" t="s">
        <v>2</v>
      </c>
      <c r="B1753" s="29" t="s">
        <v>1</v>
      </c>
      <c r="C1753" s="38" t="s">
        <v>0</v>
      </c>
      <c r="D1753" s="39" t="s">
        <v>20</v>
      </c>
      <c r="E1753" s="40"/>
      <c r="F1753" s="41"/>
      <c r="G1753" s="41"/>
    </row>
    <row r="1754" spans="1:7" ht="317.39999999999998" customHeight="1" thickTop="1" x14ac:dyDescent="0.3">
      <c r="A1754" s="63" t="s">
        <v>271</v>
      </c>
      <c r="B1754" s="26" t="s">
        <v>988</v>
      </c>
      <c r="C1754" s="8"/>
      <c r="D1754" s="8"/>
      <c r="E1754" s="40"/>
      <c r="F1754" s="41"/>
      <c r="G1754" s="41"/>
    </row>
    <row r="1755" spans="1:7" ht="106.8" customHeight="1" thickBot="1" x14ac:dyDescent="0.35">
      <c r="A1755" s="66" t="s">
        <v>286</v>
      </c>
      <c r="B1755" s="27" t="s">
        <v>287</v>
      </c>
      <c r="C1755" s="33" t="s">
        <v>215</v>
      </c>
      <c r="D1755" s="33">
        <v>1</v>
      </c>
      <c r="E1755" s="41"/>
      <c r="F1755" s="41"/>
      <c r="G1755" s="41"/>
    </row>
    <row r="1756" spans="1:7" ht="30" thickTop="1" thickBot="1" x14ac:dyDescent="0.35">
      <c r="A1756" s="37" t="s">
        <v>3</v>
      </c>
      <c r="B1756" s="29" t="s">
        <v>4</v>
      </c>
      <c r="C1756" s="29" t="s">
        <v>0</v>
      </c>
      <c r="D1756" s="29" t="s">
        <v>5</v>
      </c>
      <c r="E1756" s="29" t="s">
        <v>6</v>
      </c>
      <c r="F1756" s="29" t="s">
        <v>7</v>
      </c>
      <c r="G1756" s="39" t="s">
        <v>8</v>
      </c>
    </row>
    <row r="1757" spans="1:7" ht="15" thickTop="1" x14ac:dyDescent="0.3">
      <c r="A1757" s="41"/>
      <c r="B1757" s="46" t="s">
        <v>9</v>
      </c>
      <c r="C1757" s="47"/>
      <c r="D1757" s="47"/>
      <c r="E1757" s="47"/>
      <c r="F1757" s="47"/>
      <c r="G1757" s="21"/>
    </row>
    <row r="1758" spans="1:7" ht="15" thickBot="1" x14ac:dyDescent="0.35">
      <c r="A1758" s="17" t="s">
        <v>10</v>
      </c>
      <c r="B1758" s="13" t="s">
        <v>43</v>
      </c>
      <c r="C1758" s="13" t="s">
        <v>21</v>
      </c>
      <c r="D1758" s="13">
        <v>4.1700000000000001E-3</v>
      </c>
      <c r="E1758" s="48">
        <v>30.88</v>
      </c>
      <c r="F1758" s="20">
        <f>PRODUCT(D1758:E1758)</f>
        <v>0.12876960000000001</v>
      </c>
      <c r="G1758" s="21"/>
    </row>
    <row r="1759" spans="1:7" ht="15.6" thickTop="1" thickBot="1" x14ac:dyDescent="0.35">
      <c r="A1759" s="49">
        <v>1</v>
      </c>
      <c r="B1759" s="98" t="s">
        <v>13</v>
      </c>
      <c r="C1759" s="99"/>
      <c r="D1759" s="99"/>
      <c r="E1759" s="100"/>
      <c r="F1759" s="50">
        <f>SUM(F1758)</f>
        <v>0.12876960000000001</v>
      </c>
      <c r="G1759" s="51">
        <f>SUM(F1759/F1776)</f>
        <v>4.972901609875886E-3</v>
      </c>
    </row>
    <row r="1760" spans="1:7" ht="15" thickTop="1" x14ac:dyDescent="0.3">
      <c r="A1760" s="41"/>
      <c r="B1760" s="52" t="s">
        <v>22</v>
      </c>
      <c r="C1760" s="13"/>
      <c r="D1760" s="13"/>
      <c r="E1760" s="13"/>
      <c r="F1760" s="53"/>
      <c r="G1760" s="54"/>
    </row>
    <row r="1761" spans="1:7" x14ac:dyDescent="0.3">
      <c r="A1761" s="17" t="s">
        <v>11</v>
      </c>
      <c r="B1761" s="13" t="s">
        <v>60</v>
      </c>
      <c r="C1761" s="18" t="s">
        <v>84</v>
      </c>
      <c r="D1761" s="19">
        <v>0.1</v>
      </c>
      <c r="E1761" s="11">
        <v>1.1399999999999999</v>
      </c>
      <c r="F1761" s="20">
        <f t="shared" ref="F1761:F1762" si="116">D1761*E1761</f>
        <v>0.11399999999999999</v>
      </c>
      <c r="G1761" s="21"/>
    </row>
    <row r="1762" spans="1:7" x14ac:dyDescent="0.3">
      <c r="A1762" s="17" t="s">
        <v>12</v>
      </c>
      <c r="B1762" s="13" t="s">
        <v>61</v>
      </c>
      <c r="C1762" s="18" t="s">
        <v>84</v>
      </c>
      <c r="D1762" s="19">
        <v>0.1</v>
      </c>
      <c r="E1762" s="11">
        <v>4.4400000000000004</v>
      </c>
      <c r="F1762" s="20">
        <f t="shared" si="116"/>
        <v>0.44400000000000006</v>
      </c>
      <c r="G1762" s="21"/>
    </row>
    <row r="1763" spans="1:7" x14ac:dyDescent="0.3">
      <c r="A1763" s="17" t="s">
        <v>53</v>
      </c>
      <c r="B1763" s="13" t="s">
        <v>274</v>
      </c>
      <c r="C1763" s="18" t="s">
        <v>85</v>
      </c>
      <c r="D1763" s="55">
        <v>0.1</v>
      </c>
      <c r="E1763" s="11">
        <v>34.020000000000003</v>
      </c>
      <c r="F1763" s="20">
        <f t="shared" ref="F1763:F1770" si="117">D1763*E1763</f>
        <v>3.4020000000000006</v>
      </c>
      <c r="G1763" s="21"/>
    </row>
    <row r="1764" spans="1:7" ht="28.8" x14ac:dyDescent="0.3">
      <c r="A1764" s="17" t="s">
        <v>54</v>
      </c>
      <c r="B1764" s="13" t="s">
        <v>278</v>
      </c>
      <c r="C1764" s="18" t="s">
        <v>85</v>
      </c>
      <c r="D1764" s="55">
        <v>0.1</v>
      </c>
      <c r="E1764" s="11">
        <v>15.16</v>
      </c>
      <c r="F1764" s="20">
        <f t="shared" si="117"/>
        <v>1.516</v>
      </c>
      <c r="G1764" s="21"/>
    </row>
    <row r="1765" spans="1:7" x14ac:dyDescent="0.3">
      <c r="A1765" s="17" t="s">
        <v>55</v>
      </c>
      <c r="B1765" s="13" t="s">
        <v>279</v>
      </c>
      <c r="C1765" s="18" t="s">
        <v>68</v>
      </c>
      <c r="D1765" s="55">
        <v>1</v>
      </c>
      <c r="E1765" s="11">
        <v>0.95</v>
      </c>
      <c r="F1765" s="20">
        <f t="shared" si="117"/>
        <v>0.95</v>
      </c>
      <c r="G1765" s="21"/>
    </row>
    <row r="1766" spans="1:7" ht="28.8" x14ac:dyDescent="0.3">
      <c r="A1766" s="17" t="s">
        <v>56</v>
      </c>
      <c r="B1766" s="13" t="s">
        <v>275</v>
      </c>
      <c r="C1766" s="18" t="s">
        <v>84</v>
      </c>
      <c r="D1766" s="19">
        <v>0.1</v>
      </c>
      <c r="E1766" s="11">
        <v>5.83</v>
      </c>
      <c r="F1766" s="20">
        <f t="shared" si="117"/>
        <v>0.58300000000000007</v>
      </c>
      <c r="G1766" s="21"/>
    </row>
    <row r="1767" spans="1:7" x14ac:dyDescent="0.3">
      <c r="A1767" s="17" t="s">
        <v>57</v>
      </c>
      <c r="B1767" s="13" t="s">
        <v>276</v>
      </c>
      <c r="C1767" s="18" t="s">
        <v>85</v>
      </c>
      <c r="D1767" s="55">
        <v>0.1</v>
      </c>
      <c r="E1767" s="11">
        <v>18.2</v>
      </c>
      <c r="F1767" s="20">
        <f t="shared" si="117"/>
        <v>1.82</v>
      </c>
      <c r="G1767" s="21"/>
    </row>
    <row r="1768" spans="1:7" x14ac:dyDescent="0.3">
      <c r="A1768" s="17" t="s">
        <v>58</v>
      </c>
      <c r="B1768" s="13" t="s">
        <v>926</v>
      </c>
      <c r="C1768" s="18" t="s">
        <v>85</v>
      </c>
      <c r="D1768" s="55">
        <v>0.1</v>
      </c>
      <c r="E1768" s="11">
        <v>39.32</v>
      </c>
      <c r="F1768" s="20">
        <f t="shared" si="117"/>
        <v>3.9320000000000004</v>
      </c>
      <c r="G1768" s="21"/>
    </row>
    <row r="1769" spans="1:7" x14ac:dyDescent="0.3">
      <c r="A1769" s="17" t="s">
        <v>59</v>
      </c>
      <c r="B1769" s="13" t="s">
        <v>277</v>
      </c>
      <c r="C1769" s="18" t="s">
        <v>45</v>
      </c>
      <c r="D1769" s="55">
        <v>1</v>
      </c>
      <c r="E1769" s="11">
        <v>5.83</v>
      </c>
      <c r="F1769" s="20">
        <f t="shared" si="117"/>
        <v>5.83</v>
      </c>
      <c r="G1769" s="21"/>
    </row>
    <row r="1770" spans="1:7" ht="15" thickBot="1" x14ac:dyDescent="0.35">
      <c r="A1770" s="17" t="s">
        <v>133</v>
      </c>
      <c r="B1770" s="13" t="s">
        <v>227</v>
      </c>
      <c r="C1770" s="18" t="s">
        <v>143</v>
      </c>
      <c r="D1770" s="55">
        <v>1</v>
      </c>
      <c r="E1770" s="11">
        <v>1.75</v>
      </c>
      <c r="F1770" s="20">
        <f t="shared" si="117"/>
        <v>1.75</v>
      </c>
      <c r="G1770" s="21"/>
    </row>
    <row r="1771" spans="1:7" ht="15.6" thickTop="1" thickBot="1" x14ac:dyDescent="0.35">
      <c r="A1771" s="49">
        <v>2</v>
      </c>
      <c r="B1771" s="98" t="s">
        <v>23</v>
      </c>
      <c r="C1771" s="99"/>
      <c r="D1771" s="99"/>
      <c r="E1771" s="100"/>
      <c r="F1771" s="50">
        <f>SUM(F1761:F1770)</f>
        <v>20.341000000000001</v>
      </c>
      <c r="G1771" s="51">
        <f>SUM(F1771/F1776)</f>
        <v>0.785540932382219</v>
      </c>
    </row>
    <row r="1772" spans="1:7" ht="15.6" thickTop="1" thickBot="1" x14ac:dyDescent="0.35">
      <c r="A1772" s="57" t="s">
        <v>14</v>
      </c>
      <c r="B1772" s="98" t="s">
        <v>123</v>
      </c>
      <c r="C1772" s="99"/>
      <c r="D1772" s="99"/>
      <c r="E1772" s="100"/>
      <c r="F1772" s="58">
        <f>SUM(F1759,F1771)</f>
        <v>20.469769599999999</v>
      </c>
      <c r="G1772" s="6"/>
    </row>
    <row r="1773" spans="1:7" ht="15.6" thickTop="1" thickBot="1" x14ac:dyDescent="0.35">
      <c r="A1773" s="59">
        <v>3</v>
      </c>
      <c r="B1773" s="95" t="s">
        <v>15</v>
      </c>
      <c r="C1773" s="96"/>
      <c r="D1773" s="96"/>
      <c r="E1773" s="97"/>
      <c r="F1773" s="58">
        <f>SUM(F1772)*15%</f>
        <v>3.07046544</v>
      </c>
      <c r="G1773" s="51">
        <f>SUM(F1773/F1776)</f>
        <v>0.11857707509881422</v>
      </c>
    </row>
    <row r="1774" spans="1:7" ht="15.6" thickTop="1" thickBot="1" x14ac:dyDescent="0.35">
      <c r="A1774" s="57" t="s">
        <v>16</v>
      </c>
      <c r="B1774" s="98" t="s">
        <v>124</v>
      </c>
      <c r="C1774" s="99"/>
      <c r="D1774" s="99"/>
      <c r="E1774" s="100"/>
      <c r="F1774" s="60">
        <f>SUM(F1772:F1773)</f>
        <v>23.540235039999999</v>
      </c>
    </row>
    <row r="1775" spans="1:7" ht="15.6" thickTop="1" thickBot="1" x14ac:dyDescent="0.35">
      <c r="A1775" s="59">
        <v>4</v>
      </c>
      <c r="B1775" s="95" t="s">
        <v>17</v>
      </c>
      <c r="C1775" s="96"/>
      <c r="D1775" s="96"/>
      <c r="E1775" s="97"/>
      <c r="F1775" s="58">
        <f>SUM(F1774)*10%</f>
        <v>2.3540235040000002</v>
      </c>
      <c r="G1775" s="51">
        <f>SUM(F1775/F1776)</f>
        <v>9.0909090909090912E-2</v>
      </c>
    </row>
    <row r="1776" spans="1:7" ht="15.6" thickTop="1" thickBot="1" x14ac:dyDescent="0.35">
      <c r="A1776" s="57" t="s">
        <v>18</v>
      </c>
      <c r="B1776" s="98" t="s">
        <v>19</v>
      </c>
      <c r="C1776" s="99"/>
      <c r="D1776" s="99"/>
      <c r="E1776" s="100"/>
      <c r="F1776" s="60">
        <f>SUM(F1774,F1775)</f>
        <v>25.894258543999999</v>
      </c>
      <c r="G1776" s="62">
        <f>SUM(G1759,G1771,G1773,G1775)</f>
        <v>1</v>
      </c>
    </row>
    <row r="1777" spans="1:7" ht="15.6" thickTop="1" thickBot="1" x14ac:dyDescent="0.35"/>
    <row r="1778" spans="1:7" ht="44.4" thickTop="1" thickBot="1" x14ac:dyDescent="0.35">
      <c r="A1778" s="37" t="s">
        <v>2</v>
      </c>
      <c r="B1778" s="29" t="s">
        <v>1</v>
      </c>
      <c r="C1778" s="38" t="s">
        <v>0</v>
      </c>
      <c r="D1778" s="39" t="s">
        <v>20</v>
      </c>
      <c r="E1778" s="40"/>
      <c r="F1778" s="41"/>
      <c r="G1778" s="41"/>
    </row>
    <row r="1779" spans="1:7" ht="295.2" customHeight="1" thickTop="1" x14ac:dyDescent="0.3">
      <c r="A1779" s="63" t="s">
        <v>271</v>
      </c>
      <c r="B1779" s="26" t="s">
        <v>988</v>
      </c>
      <c r="C1779" s="8"/>
      <c r="D1779" s="8"/>
      <c r="E1779" s="40"/>
      <c r="F1779" s="41"/>
      <c r="G1779" s="41"/>
    </row>
    <row r="1780" spans="1:7" ht="135.6" customHeight="1" thickBot="1" x14ac:dyDescent="0.35">
      <c r="A1780" s="66" t="s">
        <v>288</v>
      </c>
      <c r="B1780" s="27" t="s">
        <v>289</v>
      </c>
      <c r="C1780" s="33" t="s">
        <v>215</v>
      </c>
      <c r="D1780" s="33">
        <v>1</v>
      </c>
      <c r="E1780" s="41"/>
      <c r="F1780" s="41"/>
      <c r="G1780" s="41"/>
    </row>
    <row r="1781" spans="1:7" ht="30" thickTop="1" thickBot="1" x14ac:dyDescent="0.35">
      <c r="A1781" s="37" t="s">
        <v>3</v>
      </c>
      <c r="B1781" s="29" t="s">
        <v>4</v>
      </c>
      <c r="C1781" s="29" t="s">
        <v>0</v>
      </c>
      <c r="D1781" s="29" t="s">
        <v>5</v>
      </c>
      <c r="E1781" s="29" t="s">
        <v>6</v>
      </c>
      <c r="F1781" s="29" t="s">
        <v>7</v>
      </c>
      <c r="G1781" s="39" t="s">
        <v>8</v>
      </c>
    </row>
    <row r="1782" spans="1:7" ht="15" thickTop="1" x14ac:dyDescent="0.3">
      <c r="A1782" s="41"/>
      <c r="B1782" s="46" t="s">
        <v>9</v>
      </c>
      <c r="C1782" s="47"/>
      <c r="D1782" s="47"/>
      <c r="E1782" s="47"/>
      <c r="F1782" s="47"/>
      <c r="G1782" s="21"/>
    </row>
    <row r="1783" spans="1:7" ht="15" thickBot="1" x14ac:dyDescent="0.35">
      <c r="A1783" s="17" t="s">
        <v>10</v>
      </c>
      <c r="B1783" s="13" t="s">
        <v>43</v>
      </c>
      <c r="C1783" s="13" t="s">
        <v>21</v>
      </c>
      <c r="D1783" s="13">
        <v>9.7300000000000008E-3</v>
      </c>
      <c r="E1783" s="48">
        <v>30.88</v>
      </c>
      <c r="F1783" s="20">
        <f>PRODUCT(D1783:E1783)</f>
        <v>0.30046240000000002</v>
      </c>
      <c r="G1783" s="21"/>
    </row>
    <row r="1784" spans="1:7" ht="15.6" thickTop="1" thickBot="1" x14ac:dyDescent="0.35">
      <c r="A1784" s="49">
        <v>1</v>
      </c>
      <c r="B1784" s="98" t="s">
        <v>13</v>
      </c>
      <c r="C1784" s="99"/>
      <c r="D1784" s="99"/>
      <c r="E1784" s="100"/>
      <c r="F1784" s="50">
        <f>SUM(F1783)</f>
        <v>0.30046240000000002</v>
      </c>
      <c r="G1784" s="51">
        <f>SUM(F1784/F1799)</f>
        <v>9.6218446284589924E-3</v>
      </c>
    </row>
    <row r="1785" spans="1:7" ht="15" thickTop="1" x14ac:dyDescent="0.3">
      <c r="A1785" s="41"/>
      <c r="B1785" s="52" t="s">
        <v>22</v>
      </c>
      <c r="C1785" s="13"/>
      <c r="D1785" s="13"/>
      <c r="E1785" s="13"/>
      <c r="F1785" s="53"/>
      <c r="G1785" s="54"/>
    </row>
    <row r="1786" spans="1:7" x14ac:dyDescent="0.3">
      <c r="A1786" s="17" t="s">
        <v>11</v>
      </c>
      <c r="B1786" s="13" t="s">
        <v>60</v>
      </c>
      <c r="C1786" s="18" t="s">
        <v>84</v>
      </c>
      <c r="D1786" s="19">
        <v>0.1</v>
      </c>
      <c r="E1786" s="11">
        <v>1.1399999999999999</v>
      </c>
      <c r="F1786" s="20">
        <f t="shared" ref="F1786:F1787" si="118">D1786*E1786</f>
        <v>0.11399999999999999</v>
      </c>
      <c r="G1786" s="21"/>
    </row>
    <row r="1787" spans="1:7" x14ac:dyDescent="0.3">
      <c r="A1787" s="17" t="s">
        <v>12</v>
      </c>
      <c r="B1787" s="13" t="s">
        <v>61</v>
      </c>
      <c r="C1787" s="18" t="s">
        <v>84</v>
      </c>
      <c r="D1787" s="19">
        <v>0.1</v>
      </c>
      <c r="E1787" s="11">
        <v>4.4400000000000004</v>
      </c>
      <c r="F1787" s="20">
        <f t="shared" si="118"/>
        <v>0.44400000000000006</v>
      </c>
      <c r="G1787" s="21"/>
    </row>
    <row r="1788" spans="1:7" x14ac:dyDescent="0.3">
      <c r="A1788" s="17" t="s">
        <v>53</v>
      </c>
      <c r="B1788" s="13" t="s">
        <v>120</v>
      </c>
      <c r="C1788" s="18" t="s">
        <v>68</v>
      </c>
      <c r="D1788" s="55">
        <v>1</v>
      </c>
      <c r="E1788" s="11">
        <v>0.95</v>
      </c>
      <c r="F1788" s="20">
        <f t="shared" ref="F1788:F1793" si="119">D1788*E1788</f>
        <v>0.95</v>
      </c>
      <c r="G1788" s="21"/>
    </row>
    <row r="1789" spans="1:7" x14ac:dyDescent="0.3">
      <c r="A1789" s="17" t="s">
        <v>54</v>
      </c>
      <c r="B1789" s="13" t="s">
        <v>294</v>
      </c>
      <c r="C1789" s="18" t="s">
        <v>929</v>
      </c>
      <c r="D1789" s="19">
        <v>0.1</v>
      </c>
      <c r="E1789" s="11">
        <v>63.71</v>
      </c>
      <c r="F1789" s="20">
        <f t="shared" si="119"/>
        <v>6.3710000000000004</v>
      </c>
      <c r="G1789" s="21"/>
    </row>
    <row r="1790" spans="1:7" x14ac:dyDescent="0.3">
      <c r="A1790" s="17" t="s">
        <v>55</v>
      </c>
      <c r="B1790" s="13" t="s">
        <v>291</v>
      </c>
      <c r="C1790" s="18" t="s">
        <v>84</v>
      </c>
      <c r="D1790" s="19">
        <v>0.1</v>
      </c>
      <c r="E1790" s="11">
        <v>3.02</v>
      </c>
      <c r="F1790" s="20">
        <f t="shared" si="119"/>
        <v>0.30200000000000005</v>
      </c>
      <c r="G1790" s="21"/>
    </row>
    <row r="1791" spans="1:7" x14ac:dyDescent="0.3">
      <c r="A1791" s="17" t="s">
        <v>56</v>
      </c>
      <c r="B1791" s="13" t="s">
        <v>292</v>
      </c>
      <c r="C1791" s="18" t="s">
        <v>45</v>
      </c>
      <c r="D1791" s="55">
        <v>1</v>
      </c>
      <c r="E1791" s="11">
        <v>5.83</v>
      </c>
      <c r="F1791" s="20">
        <f t="shared" si="119"/>
        <v>5.83</v>
      </c>
      <c r="G1791" s="21"/>
    </row>
    <row r="1792" spans="1:7" x14ac:dyDescent="0.3">
      <c r="A1792" s="17" t="s">
        <v>57</v>
      </c>
      <c r="B1792" s="13" t="s">
        <v>293</v>
      </c>
      <c r="C1792" s="18" t="s">
        <v>929</v>
      </c>
      <c r="D1792" s="19">
        <v>0.1</v>
      </c>
      <c r="E1792" s="11">
        <v>86.24</v>
      </c>
      <c r="F1792" s="20">
        <f t="shared" ref="F1792" si="120">D1792*E1792</f>
        <v>8.6240000000000006</v>
      </c>
      <c r="G1792" s="21"/>
    </row>
    <row r="1793" spans="1:7" ht="15" thickBot="1" x14ac:dyDescent="0.35">
      <c r="A1793" s="17" t="s">
        <v>58</v>
      </c>
      <c r="B1793" s="13" t="s">
        <v>290</v>
      </c>
      <c r="C1793" s="18" t="s">
        <v>143</v>
      </c>
      <c r="D1793" s="55">
        <v>1</v>
      </c>
      <c r="E1793" s="11">
        <v>1.75</v>
      </c>
      <c r="F1793" s="20">
        <f t="shared" si="119"/>
        <v>1.75</v>
      </c>
      <c r="G1793" s="21"/>
    </row>
    <row r="1794" spans="1:7" ht="15.6" thickTop="1" thickBot="1" x14ac:dyDescent="0.35">
      <c r="A1794" s="49">
        <v>2</v>
      </c>
      <c r="B1794" s="98" t="s">
        <v>23</v>
      </c>
      <c r="C1794" s="99"/>
      <c r="D1794" s="99"/>
      <c r="E1794" s="100"/>
      <c r="F1794" s="50">
        <f>SUM(F1786:F1793)</f>
        <v>24.385000000000002</v>
      </c>
      <c r="G1794" s="51">
        <f>SUM(F1794/F1799)</f>
        <v>0.78089198936363591</v>
      </c>
    </row>
    <row r="1795" spans="1:7" ht="15.6" thickTop="1" thickBot="1" x14ac:dyDescent="0.35">
      <c r="A1795" s="57" t="s">
        <v>14</v>
      </c>
      <c r="B1795" s="98" t="s">
        <v>123</v>
      </c>
      <c r="C1795" s="99"/>
      <c r="D1795" s="99"/>
      <c r="E1795" s="100"/>
      <c r="F1795" s="58">
        <f>SUM(F1784,F1794)</f>
        <v>24.685462400000002</v>
      </c>
      <c r="G1795" s="6"/>
    </row>
    <row r="1796" spans="1:7" ht="15.6" thickTop="1" thickBot="1" x14ac:dyDescent="0.35">
      <c r="A1796" s="59">
        <v>3</v>
      </c>
      <c r="B1796" s="95" t="s">
        <v>15</v>
      </c>
      <c r="C1796" s="96"/>
      <c r="D1796" s="96"/>
      <c r="E1796" s="97"/>
      <c r="F1796" s="58">
        <f>SUM(F1795)*15%</f>
        <v>3.7028193600000003</v>
      </c>
      <c r="G1796" s="51">
        <f>SUM(F1796/F1799)</f>
        <v>0.11857707509881424</v>
      </c>
    </row>
    <row r="1797" spans="1:7" ht="15.6" thickTop="1" thickBot="1" x14ac:dyDescent="0.35">
      <c r="A1797" s="57" t="s">
        <v>16</v>
      </c>
      <c r="B1797" s="98" t="s">
        <v>124</v>
      </c>
      <c r="C1797" s="99"/>
      <c r="D1797" s="99"/>
      <c r="E1797" s="100"/>
      <c r="F1797" s="60">
        <f>SUM(F1795:F1796)</f>
        <v>28.388281760000002</v>
      </c>
    </row>
    <row r="1798" spans="1:7" ht="15.6" thickTop="1" thickBot="1" x14ac:dyDescent="0.35">
      <c r="A1798" s="59">
        <v>4</v>
      </c>
      <c r="B1798" s="95" t="s">
        <v>17</v>
      </c>
      <c r="C1798" s="96"/>
      <c r="D1798" s="96"/>
      <c r="E1798" s="97"/>
      <c r="F1798" s="58">
        <f>SUM(F1797)*10%</f>
        <v>2.8388281760000003</v>
      </c>
      <c r="G1798" s="51">
        <f>SUM(F1798/F1799)</f>
        <v>9.0909090909090912E-2</v>
      </c>
    </row>
    <row r="1799" spans="1:7" ht="15.6" thickTop="1" thickBot="1" x14ac:dyDescent="0.35">
      <c r="A1799" s="57" t="s">
        <v>18</v>
      </c>
      <c r="B1799" s="98" t="s">
        <v>19</v>
      </c>
      <c r="C1799" s="99"/>
      <c r="D1799" s="99"/>
      <c r="E1799" s="100"/>
      <c r="F1799" s="60">
        <f>SUM(F1797,F1798)</f>
        <v>31.227109936000002</v>
      </c>
      <c r="G1799" s="62">
        <f>SUM(G1784,G1794,G1796,G1798)</f>
        <v>1</v>
      </c>
    </row>
    <row r="1800" spans="1:7" ht="15.6" thickTop="1" thickBot="1" x14ac:dyDescent="0.35"/>
    <row r="1801" spans="1:7" ht="44.4" thickTop="1" thickBot="1" x14ac:dyDescent="0.35">
      <c r="A1801" s="37" t="s">
        <v>2</v>
      </c>
      <c r="B1801" s="29" t="s">
        <v>1</v>
      </c>
      <c r="C1801" s="38" t="s">
        <v>0</v>
      </c>
      <c r="D1801" s="39" t="s">
        <v>20</v>
      </c>
      <c r="E1801" s="40"/>
      <c r="F1801" s="41"/>
      <c r="G1801" s="41"/>
    </row>
    <row r="1802" spans="1:7" ht="298.2" customHeight="1" thickTop="1" x14ac:dyDescent="0.3">
      <c r="A1802" s="63" t="s">
        <v>271</v>
      </c>
      <c r="B1802" s="26" t="s">
        <v>988</v>
      </c>
      <c r="C1802" s="8"/>
      <c r="D1802" s="8"/>
      <c r="E1802" s="40"/>
      <c r="F1802" s="41"/>
      <c r="G1802" s="41"/>
    </row>
    <row r="1803" spans="1:7" ht="189.6" customHeight="1" thickBot="1" x14ac:dyDescent="0.35">
      <c r="A1803" s="66" t="s">
        <v>295</v>
      </c>
      <c r="B1803" s="27" t="s">
        <v>296</v>
      </c>
      <c r="C1803" s="33" t="s">
        <v>215</v>
      </c>
      <c r="D1803" s="33">
        <v>1</v>
      </c>
      <c r="E1803" s="41"/>
      <c r="F1803" s="41"/>
      <c r="G1803" s="41"/>
    </row>
    <row r="1804" spans="1:7" ht="30" thickTop="1" thickBot="1" x14ac:dyDescent="0.35">
      <c r="A1804" s="37" t="s">
        <v>3</v>
      </c>
      <c r="B1804" s="29" t="s">
        <v>4</v>
      </c>
      <c r="C1804" s="29" t="s">
        <v>0</v>
      </c>
      <c r="D1804" s="29" t="s">
        <v>5</v>
      </c>
      <c r="E1804" s="29" t="s">
        <v>6</v>
      </c>
      <c r="F1804" s="29" t="s">
        <v>7</v>
      </c>
      <c r="G1804" s="39" t="s">
        <v>8</v>
      </c>
    </row>
    <row r="1805" spans="1:7" ht="15" thickTop="1" x14ac:dyDescent="0.3">
      <c r="A1805" s="41"/>
      <c r="B1805" s="46" t="s">
        <v>9</v>
      </c>
      <c r="C1805" s="47"/>
      <c r="D1805" s="47"/>
      <c r="E1805" s="47"/>
      <c r="F1805" s="47"/>
      <c r="G1805" s="21"/>
    </row>
    <row r="1806" spans="1:7" ht="15" thickBot="1" x14ac:dyDescent="0.35">
      <c r="A1806" s="17" t="s">
        <v>10</v>
      </c>
      <c r="B1806" s="13" t="s">
        <v>43</v>
      </c>
      <c r="C1806" s="13" t="s">
        <v>21</v>
      </c>
      <c r="D1806" s="13">
        <v>9.7300000000000008E-3</v>
      </c>
      <c r="E1806" s="48">
        <v>30.88</v>
      </c>
      <c r="F1806" s="20">
        <f>PRODUCT(D1806:E1806)</f>
        <v>0.30046240000000002</v>
      </c>
      <c r="G1806" s="21"/>
    </row>
    <row r="1807" spans="1:7" ht="15.6" thickTop="1" thickBot="1" x14ac:dyDescent="0.35">
      <c r="A1807" s="49">
        <v>1</v>
      </c>
      <c r="B1807" s="98" t="s">
        <v>13</v>
      </c>
      <c r="C1807" s="99"/>
      <c r="D1807" s="99"/>
      <c r="E1807" s="100"/>
      <c r="F1807" s="50">
        <f>SUM(F1806)</f>
        <v>0.30046240000000002</v>
      </c>
      <c r="G1807" s="51">
        <f>SUM(F1807/F1822)</f>
        <v>9.6218446284589924E-3</v>
      </c>
    </row>
    <row r="1808" spans="1:7" ht="15" thickTop="1" x14ac:dyDescent="0.3">
      <c r="A1808" s="41"/>
      <c r="B1808" s="52" t="s">
        <v>22</v>
      </c>
      <c r="C1808" s="13"/>
      <c r="D1808" s="13"/>
      <c r="E1808" s="13"/>
      <c r="F1808" s="53"/>
      <c r="G1808" s="54"/>
    </row>
    <row r="1809" spans="1:7" x14ac:dyDescent="0.3">
      <c r="A1809" s="17" t="s">
        <v>11</v>
      </c>
      <c r="B1809" s="13" t="s">
        <v>60</v>
      </c>
      <c r="C1809" s="18" t="s">
        <v>84</v>
      </c>
      <c r="D1809" s="19">
        <v>0.1</v>
      </c>
      <c r="E1809" s="11">
        <v>1.1399999999999999</v>
      </c>
      <c r="F1809" s="20">
        <f t="shared" ref="F1809:F1810" si="121">D1809*E1809</f>
        <v>0.11399999999999999</v>
      </c>
      <c r="G1809" s="21"/>
    </row>
    <row r="1810" spans="1:7" x14ac:dyDescent="0.3">
      <c r="A1810" s="17" t="s">
        <v>12</v>
      </c>
      <c r="B1810" s="13" t="s">
        <v>61</v>
      </c>
      <c r="C1810" s="18" t="s">
        <v>84</v>
      </c>
      <c r="D1810" s="19">
        <v>0.1</v>
      </c>
      <c r="E1810" s="11">
        <v>4.4400000000000004</v>
      </c>
      <c r="F1810" s="20">
        <f t="shared" si="121"/>
        <v>0.44400000000000006</v>
      </c>
      <c r="G1810" s="21"/>
    </row>
    <row r="1811" spans="1:7" x14ac:dyDescent="0.3">
      <c r="A1811" s="17" t="s">
        <v>53</v>
      </c>
      <c r="B1811" s="13" t="s">
        <v>120</v>
      </c>
      <c r="C1811" s="18" t="s">
        <v>68</v>
      </c>
      <c r="D1811" s="55">
        <v>1</v>
      </c>
      <c r="E1811" s="11">
        <v>0.95</v>
      </c>
      <c r="F1811" s="20">
        <f t="shared" ref="F1811:F1816" si="122">D1811*E1811</f>
        <v>0.95</v>
      </c>
      <c r="G1811" s="21"/>
    </row>
    <row r="1812" spans="1:7" x14ac:dyDescent="0.3">
      <c r="A1812" s="17" t="s">
        <v>54</v>
      </c>
      <c r="B1812" s="13" t="s">
        <v>294</v>
      </c>
      <c r="C1812" s="18" t="s">
        <v>929</v>
      </c>
      <c r="D1812" s="19">
        <v>0.1</v>
      </c>
      <c r="E1812" s="11">
        <v>63.71</v>
      </c>
      <c r="F1812" s="20">
        <f t="shared" si="122"/>
        <v>6.3710000000000004</v>
      </c>
      <c r="G1812" s="21"/>
    </row>
    <row r="1813" spans="1:7" x14ac:dyDescent="0.3">
      <c r="A1813" s="17" t="s">
        <v>55</v>
      </c>
      <c r="B1813" s="13" t="s">
        <v>291</v>
      </c>
      <c r="C1813" s="18" t="s">
        <v>84</v>
      </c>
      <c r="D1813" s="19">
        <v>0.1</v>
      </c>
      <c r="E1813" s="11">
        <v>3.02</v>
      </c>
      <c r="F1813" s="20">
        <f t="shared" si="122"/>
        <v>0.30200000000000005</v>
      </c>
      <c r="G1813" s="21"/>
    </row>
    <row r="1814" spans="1:7" x14ac:dyDescent="0.3">
      <c r="A1814" s="17" t="s">
        <v>56</v>
      </c>
      <c r="B1814" s="13" t="s">
        <v>292</v>
      </c>
      <c r="C1814" s="18" t="s">
        <v>45</v>
      </c>
      <c r="D1814" s="55">
        <v>1</v>
      </c>
      <c r="E1814" s="11">
        <v>5.83</v>
      </c>
      <c r="F1814" s="20">
        <f t="shared" si="122"/>
        <v>5.83</v>
      </c>
      <c r="G1814" s="21"/>
    </row>
    <row r="1815" spans="1:7" x14ac:dyDescent="0.3">
      <c r="A1815" s="17" t="s">
        <v>57</v>
      </c>
      <c r="B1815" s="13" t="s">
        <v>293</v>
      </c>
      <c r="C1815" s="18" t="s">
        <v>929</v>
      </c>
      <c r="D1815" s="19">
        <v>0.1</v>
      </c>
      <c r="E1815" s="11">
        <v>86.24</v>
      </c>
      <c r="F1815" s="20">
        <f t="shared" ref="F1815" si="123">D1815*E1815</f>
        <v>8.6240000000000006</v>
      </c>
      <c r="G1815" s="21"/>
    </row>
    <row r="1816" spans="1:7" ht="15" thickBot="1" x14ac:dyDescent="0.35">
      <c r="A1816" s="17" t="s">
        <v>58</v>
      </c>
      <c r="B1816" s="13" t="s">
        <v>290</v>
      </c>
      <c r="C1816" s="18" t="s">
        <v>143</v>
      </c>
      <c r="D1816" s="55">
        <v>1</v>
      </c>
      <c r="E1816" s="11">
        <v>1.75</v>
      </c>
      <c r="F1816" s="20">
        <f t="shared" si="122"/>
        <v>1.75</v>
      </c>
      <c r="G1816" s="21"/>
    </row>
    <row r="1817" spans="1:7" ht="15.6" thickTop="1" thickBot="1" x14ac:dyDescent="0.35">
      <c r="A1817" s="49">
        <v>2</v>
      </c>
      <c r="B1817" s="98" t="s">
        <v>23</v>
      </c>
      <c r="C1817" s="99"/>
      <c r="D1817" s="99"/>
      <c r="E1817" s="100"/>
      <c r="F1817" s="50">
        <f>SUM(F1809:F1816)</f>
        <v>24.385000000000002</v>
      </c>
      <c r="G1817" s="51">
        <f>SUM(F1817/F1822)</f>
        <v>0.78089198936363591</v>
      </c>
    </row>
    <row r="1818" spans="1:7" ht="15.6" thickTop="1" thickBot="1" x14ac:dyDescent="0.35">
      <c r="A1818" s="57" t="s">
        <v>14</v>
      </c>
      <c r="B1818" s="98" t="s">
        <v>123</v>
      </c>
      <c r="C1818" s="99"/>
      <c r="D1818" s="99"/>
      <c r="E1818" s="100"/>
      <c r="F1818" s="58">
        <f>SUM(F1807,F1817)</f>
        <v>24.685462400000002</v>
      </c>
      <c r="G1818" s="6"/>
    </row>
    <row r="1819" spans="1:7" ht="15.6" thickTop="1" thickBot="1" x14ac:dyDescent="0.35">
      <c r="A1819" s="59">
        <v>3</v>
      </c>
      <c r="B1819" s="95" t="s">
        <v>15</v>
      </c>
      <c r="C1819" s="96"/>
      <c r="D1819" s="96"/>
      <c r="E1819" s="97"/>
      <c r="F1819" s="58">
        <f>SUM(F1818)*15%</f>
        <v>3.7028193600000003</v>
      </c>
      <c r="G1819" s="51">
        <f>SUM(F1819/F1822)</f>
        <v>0.11857707509881424</v>
      </c>
    </row>
    <row r="1820" spans="1:7" ht="15.6" thickTop="1" thickBot="1" x14ac:dyDescent="0.35">
      <c r="A1820" s="57" t="s">
        <v>16</v>
      </c>
      <c r="B1820" s="98" t="s">
        <v>124</v>
      </c>
      <c r="C1820" s="99"/>
      <c r="D1820" s="99"/>
      <c r="E1820" s="100"/>
      <c r="F1820" s="60">
        <f>SUM(F1818:F1819)</f>
        <v>28.388281760000002</v>
      </c>
    </row>
    <row r="1821" spans="1:7" ht="15.6" thickTop="1" thickBot="1" x14ac:dyDescent="0.35">
      <c r="A1821" s="59">
        <v>4</v>
      </c>
      <c r="B1821" s="95" t="s">
        <v>17</v>
      </c>
      <c r="C1821" s="96"/>
      <c r="D1821" s="96"/>
      <c r="E1821" s="97"/>
      <c r="F1821" s="58">
        <f>SUM(F1820)*10%</f>
        <v>2.8388281760000003</v>
      </c>
      <c r="G1821" s="51">
        <f>SUM(F1821/F1822)</f>
        <v>9.0909090909090912E-2</v>
      </c>
    </row>
    <row r="1822" spans="1:7" ht="15.6" thickTop="1" thickBot="1" x14ac:dyDescent="0.35">
      <c r="A1822" s="57" t="s">
        <v>18</v>
      </c>
      <c r="B1822" s="98" t="s">
        <v>19</v>
      </c>
      <c r="C1822" s="99"/>
      <c r="D1822" s="99"/>
      <c r="E1822" s="100"/>
      <c r="F1822" s="60">
        <f>SUM(F1820,F1821)</f>
        <v>31.227109936000002</v>
      </c>
      <c r="G1822" s="62">
        <f>SUM(G1807,G1817,G1819,G1821)</f>
        <v>1</v>
      </c>
    </row>
    <row r="1823" spans="1:7" ht="15.6" thickTop="1" thickBot="1" x14ac:dyDescent="0.35"/>
    <row r="1824" spans="1:7" ht="44.4" thickTop="1" thickBot="1" x14ac:dyDescent="0.35">
      <c r="A1824" s="37" t="s">
        <v>2</v>
      </c>
      <c r="B1824" s="29" t="s">
        <v>1</v>
      </c>
      <c r="C1824" s="38" t="s">
        <v>0</v>
      </c>
      <c r="D1824" s="39" t="s">
        <v>20</v>
      </c>
      <c r="E1824" s="40"/>
      <c r="F1824" s="41"/>
      <c r="G1824" s="41"/>
    </row>
    <row r="1825" spans="1:7" ht="299.39999999999998" customHeight="1" thickTop="1" x14ac:dyDescent="0.3">
      <c r="A1825" s="63" t="s">
        <v>271</v>
      </c>
      <c r="B1825" s="26" t="s">
        <v>988</v>
      </c>
      <c r="C1825" s="8"/>
      <c r="D1825" s="8"/>
      <c r="E1825" s="40"/>
      <c r="F1825" s="41"/>
      <c r="G1825" s="41"/>
    </row>
    <row r="1826" spans="1:7" ht="128.4" customHeight="1" thickBot="1" x14ac:dyDescent="0.35">
      <c r="A1826" s="66" t="s">
        <v>297</v>
      </c>
      <c r="B1826" s="27" t="s">
        <v>298</v>
      </c>
      <c r="C1826" s="33" t="s">
        <v>215</v>
      </c>
      <c r="D1826" s="33">
        <v>1</v>
      </c>
      <c r="E1826" s="41"/>
      <c r="F1826" s="41"/>
      <c r="G1826" s="41"/>
    </row>
    <row r="1827" spans="1:7" ht="30" thickTop="1" thickBot="1" x14ac:dyDescent="0.35">
      <c r="A1827" s="37" t="s">
        <v>3</v>
      </c>
      <c r="B1827" s="29" t="s">
        <v>4</v>
      </c>
      <c r="C1827" s="29" t="s">
        <v>0</v>
      </c>
      <c r="D1827" s="29" t="s">
        <v>5</v>
      </c>
      <c r="E1827" s="29" t="s">
        <v>6</v>
      </c>
      <c r="F1827" s="29" t="s">
        <v>7</v>
      </c>
      <c r="G1827" s="39" t="s">
        <v>8</v>
      </c>
    </row>
    <row r="1828" spans="1:7" ht="15" thickTop="1" x14ac:dyDescent="0.3">
      <c r="A1828" s="41"/>
      <c r="B1828" s="46" t="s">
        <v>9</v>
      </c>
      <c r="C1828" s="47"/>
      <c r="D1828" s="47"/>
      <c r="E1828" s="47"/>
      <c r="F1828" s="47"/>
      <c r="G1828" s="21"/>
    </row>
    <row r="1829" spans="1:7" ht="15" thickBot="1" x14ac:dyDescent="0.35">
      <c r="A1829" s="17" t="s">
        <v>10</v>
      </c>
      <c r="B1829" s="13" t="s">
        <v>43</v>
      </c>
      <c r="C1829" s="13" t="s">
        <v>21</v>
      </c>
      <c r="D1829" s="13">
        <v>9.7300000000000008E-3</v>
      </c>
      <c r="E1829" s="48">
        <v>30.88</v>
      </c>
      <c r="F1829" s="20">
        <f>PRODUCT(D1829:E1829)</f>
        <v>0.30046240000000002</v>
      </c>
      <c r="G1829" s="21"/>
    </row>
    <row r="1830" spans="1:7" ht="15.6" thickTop="1" thickBot="1" x14ac:dyDescent="0.35">
      <c r="A1830" s="49">
        <v>1</v>
      </c>
      <c r="B1830" s="98" t="s">
        <v>13</v>
      </c>
      <c r="C1830" s="99"/>
      <c r="D1830" s="99"/>
      <c r="E1830" s="100"/>
      <c r="F1830" s="50">
        <f>SUM(F1829)</f>
        <v>0.30046240000000002</v>
      </c>
      <c r="G1830" s="51">
        <f>SUM(F1830/F1848)</f>
        <v>1.1476170975986993E-2</v>
      </c>
    </row>
    <row r="1831" spans="1:7" ht="15" thickTop="1" x14ac:dyDescent="0.3">
      <c r="A1831" s="41"/>
      <c r="B1831" s="52" t="s">
        <v>22</v>
      </c>
      <c r="C1831" s="13"/>
      <c r="D1831" s="13"/>
      <c r="E1831" s="13"/>
      <c r="F1831" s="53"/>
      <c r="G1831" s="54"/>
    </row>
    <row r="1832" spans="1:7" x14ac:dyDescent="0.3">
      <c r="A1832" s="17" t="s">
        <v>11</v>
      </c>
      <c r="B1832" s="13" t="s">
        <v>60</v>
      </c>
      <c r="C1832" s="18" t="s">
        <v>84</v>
      </c>
      <c r="D1832" s="19">
        <v>0.1</v>
      </c>
      <c r="E1832" s="11">
        <v>1.1399999999999999</v>
      </c>
      <c r="F1832" s="20">
        <f t="shared" ref="F1832:F1839" si="124">D1832*E1832</f>
        <v>0.11399999999999999</v>
      </c>
      <c r="G1832" s="21"/>
    </row>
    <row r="1833" spans="1:7" x14ac:dyDescent="0.3">
      <c r="A1833" s="17" t="s">
        <v>12</v>
      </c>
      <c r="B1833" s="13" t="s">
        <v>61</v>
      </c>
      <c r="C1833" s="18" t="s">
        <v>84</v>
      </c>
      <c r="D1833" s="19">
        <v>0.1</v>
      </c>
      <c r="E1833" s="11">
        <v>4.4400000000000004</v>
      </c>
      <c r="F1833" s="20">
        <f t="shared" si="124"/>
        <v>0.44400000000000006</v>
      </c>
      <c r="G1833" s="21"/>
    </row>
    <row r="1834" spans="1:7" x14ac:dyDescent="0.3">
      <c r="A1834" s="17" t="s">
        <v>53</v>
      </c>
      <c r="B1834" s="13" t="s">
        <v>120</v>
      </c>
      <c r="C1834" s="18" t="s">
        <v>68</v>
      </c>
      <c r="D1834" s="19">
        <v>1</v>
      </c>
      <c r="E1834" s="11">
        <v>0.95</v>
      </c>
      <c r="F1834" s="20">
        <f t="shared" si="124"/>
        <v>0.95</v>
      </c>
      <c r="G1834" s="21"/>
    </row>
    <row r="1835" spans="1:7" x14ac:dyDescent="0.3">
      <c r="A1835" s="17" t="s">
        <v>54</v>
      </c>
      <c r="B1835" s="13" t="s">
        <v>294</v>
      </c>
      <c r="C1835" s="18" t="s">
        <v>929</v>
      </c>
      <c r="D1835" s="19">
        <v>0.1</v>
      </c>
      <c r="E1835" s="11">
        <v>63.71</v>
      </c>
      <c r="F1835" s="20">
        <f t="shared" si="124"/>
        <v>6.3710000000000004</v>
      </c>
      <c r="G1835" s="21"/>
    </row>
    <row r="1836" spans="1:7" x14ac:dyDescent="0.3">
      <c r="A1836" s="17" t="s">
        <v>55</v>
      </c>
      <c r="B1836" s="13" t="s">
        <v>291</v>
      </c>
      <c r="C1836" s="18" t="s">
        <v>84</v>
      </c>
      <c r="D1836" s="19">
        <v>0.1</v>
      </c>
      <c r="E1836" s="11">
        <v>3.02</v>
      </c>
      <c r="F1836" s="20">
        <f>D1836*E1836</f>
        <v>0.30200000000000005</v>
      </c>
      <c r="G1836" s="21"/>
    </row>
    <row r="1837" spans="1:7" x14ac:dyDescent="0.3">
      <c r="A1837" s="17" t="s">
        <v>56</v>
      </c>
      <c r="B1837" s="13" t="s">
        <v>299</v>
      </c>
      <c r="C1837" s="18" t="s">
        <v>85</v>
      </c>
      <c r="D1837" s="19">
        <v>0.1</v>
      </c>
      <c r="E1837" s="11">
        <v>18.2</v>
      </c>
      <c r="F1837" s="20">
        <f>D1837*E1837</f>
        <v>1.82</v>
      </c>
      <c r="G1837" s="21"/>
    </row>
    <row r="1838" spans="1:7" x14ac:dyDescent="0.3">
      <c r="A1838" s="17" t="s">
        <v>57</v>
      </c>
      <c r="B1838" s="13" t="s">
        <v>293</v>
      </c>
      <c r="C1838" s="18" t="s">
        <v>929</v>
      </c>
      <c r="D1838" s="19">
        <v>0.1</v>
      </c>
      <c r="E1838" s="11">
        <v>86.24</v>
      </c>
      <c r="F1838" s="20">
        <f t="shared" ref="F1838" si="125">D1838*E1838</f>
        <v>8.6240000000000006</v>
      </c>
      <c r="G1838" s="21"/>
    </row>
    <row r="1839" spans="1:7" ht="15" thickBot="1" x14ac:dyDescent="0.35">
      <c r="A1839" s="17" t="s">
        <v>58</v>
      </c>
      <c r="B1839" s="13" t="s">
        <v>290</v>
      </c>
      <c r="C1839" s="18" t="s">
        <v>143</v>
      </c>
      <c r="D1839" s="55">
        <v>1</v>
      </c>
      <c r="E1839" s="11">
        <v>1.75</v>
      </c>
      <c r="F1839" s="20">
        <f t="shared" si="124"/>
        <v>1.75</v>
      </c>
      <c r="G1839" s="21"/>
    </row>
    <row r="1840" spans="1:7" ht="15.6" thickTop="1" thickBot="1" x14ac:dyDescent="0.35">
      <c r="A1840" s="49">
        <v>2</v>
      </c>
      <c r="B1840" s="98" t="s">
        <v>23</v>
      </c>
      <c r="C1840" s="99"/>
      <c r="D1840" s="99"/>
      <c r="E1840" s="100"/>
      <c r="F1840" s="50">
        <f>SUM(F1832:F1839)</f>
        <v>20.375</v>
      </c>
      <c r="G1840" s="51">
        <f>SUM(F1840/F1848)</f>
        <v>0.7782237765382124</v>
      </c>
    </row>
    <row r="1841" spans="1:7" ht="15" thickTop="1" x14ac:dyDescent="0.3">
      <c r="A1841" s="41"/>
      <c r="B1841" s="52" t="s">
        <v>47</v>
      </c>
      <c r="C1841" s="13"/>
      <c r="D1841" s="13"/>
      <c r="E1841" s="13"/>
      <c r="F1841" s="73"/>
      <c r="G1841" s="54"/>
    </row>
    <row r="1842" spans="1:7" ht="29.4" thickBot="1" x14ac:dyDescent="0.35">
      <c r="A1842" s="17" t="s">
        <v>48</v>
      </c>
      <c r="B1842" s="13" t="s">
        <v>989</v>
      </c>
      <c r="C1842" s="13" t="s">
        <v>21</v>
      </c>
      <c r="D1842" s="13">
        <v>9.7300000000000008E-3</v>
      </c>
      <c r="E1842" s="11">
        <v>2.19</v>
      </c>
      <c r="F1842" s="53">
        <f>D1842*E1842</f>
        <v>2.13087E-2</v>
      </c>
      <c r="G1842" s="21"/>
    </row>
    <row r="1843" spans="1:7" ht="15.6" thickTop="1" thickBot="1" x14ac:dyDescent="0.35">
      <c r="A1843" s="49">
        <v>3</v>
      </c>
      <c r="B1843" s="98" t="s">
        <v>49</v>
      </c>
      <c r="C1843" s="99"/>
      <c r="D1843" s="99"/>
      <c r="E1843" s="100"/>
      <c r="F1843" s="50">
        <f>SUM(F1842:F1842)</f>
        <v>2.13087E-2</v>
      </c>
      <c r="G1843" s="51">
        <f>SUM(F1843/F1848)</f>
        <v>8.1388647789545064E-4</v>
      </c>
    </row>
    <row r="1844" spans="1:7" ht="15.6" thickTop="1" thickBot="1" x14ac:dyDescent="0.35">
      <c r="A1844" s="57" t="s">
        <v>14</v>
      </c>
      <c r="B1844" s="98" t="s">
        <v>24</v>
      </c>
      <c r="C1844" s="99"/>
      <c r="D1844" s="99"/>
      <c r="E1844" s="100"/>
      <c r="F1844" s="58">
        <f>SUM(F1830,F1840,F1843)</f>
        <v>20.696771099999999</v>
      </c>
      <c r="G1844" s="6"/>
    </row>
    <row r="1845" spans="1:7" ht="15.6" thickTop="1" thickBot="1" x14ac:dyDescent="0.35">
      <c r="A1845" s="59">
        <v>4</v>
      </c>
      <c r="B1845" s="95" t="s">
        <v>15</v>
      </c>
      <c r="C1845" s="96"/>
      <c r="D1845" s="96"/>
      <c r="E1845" s="97"/>
      <c r="F1845" s="58">
        <f>SUM(F1844)*15%</f>
        <v>3.1045156649999996</v>
      </c>
      <c r="G1845" s="51">
        <f>SUM(F1845/F1848)</f>
        <v>0.11857707509881421</v>
      </c>
    </row>
    <row r="1846" spans="1:7" ht="15.6" thickTop="1" thickBot="1" x14ac:dyDescent="0.35">
      <c r="A1846" s="57" t="s">
        <v>16</v>
      </c>
      <c r="B1846" s="98" t="s">
        <v>25</v>
      </c>
      <c r="C1846" s="99"/>
      <c r="D1846" s="99"/>
      <c r="E1846" s="100"/>
      <c r="F1846" s="60">
        <f>SUM(F1844:F1845)</f>
        <v>23.801286765</v>
      </c>
    </row>
    <row r="1847" spans="1:7" ht="15.6" thickTop="1" thickBot="1" x14ac:dyDescent="0.35">
      <c r="A1847" s="59">
        <v>5</v>
      </c>
      <c r="B1847" s="95" t="s">
        <v>17</v>
      </c>
      <c r="C1847" s="96"/>
      <c r="D1847" s="96"/>
      <c r="E1847" s="97"/>
      <c r="F1847" s="58">
        <f>SUM(F1846)*10%</f>
        <v>2.3801286765</v>
      </c>
      <c r="G1847" s="51">
        <f>SUM(F1847/F1848)</f>
        <v>9.0909090909090912E-2</v>
      </c>
    </row>
    <row r="1848" spans="1:7" ht="15.6" thickTop="1" thickBot="1" x14ac:dyDescent="0.35">
      <c r="A1848" s="57" t="s">
        <v>18</v>
      </c>
      <c r="B1848" s="98" t="s">
        <v>19</v>
      </c>
      <c r="C1848" s="99"/>
      <c r="D1848" s="99"/>
      <c r="E1848" s="100"/>
      <c r="F1848" s="60">
        <f>SUM(F1846,F1847)</f>
        <v>26.1814154415</v>
      </c>
      <c r="G1848" s="62">
        <f>SUM(G1830,G1840,G1843,G1845,G1847)</f>
        <v>1</v>
      </c>
    </row>
    <row r="1849" spans="1:7" ht="15.6" thickTop="1" thickBot="1" x14ac:dyDescent="0.35"/>
    <row r="1850" spans="1:7" ht="44.4" thickTop="1" thickBot="1" x14ac:dyDescent="0.35">
      <c r="A1850" s="37" t="s">
        <v>2</v>
      </c>
      <c r="B1850" s="29" t="s">
        <v>1</v>
      </c>
      <c r="C1850" s="38" t="s">
        <v>0</v>
      </c>
      <c r="D1850" s="39" t="s">
        <v>20</v>
      </c>
      <c r="E1850" s="40"/>
      <c r="F1850" s="41"/>
      <c r="G1850" s="41"/>
    </row>
    <row r="1851" spans="1:7" ht="157.19999999999999" customHeight="1" thickTop="1" thickBot="1" x14ac:dyDescent="0.35">
      <c r="A1851" s="85" t="s">
        <v>300</v>
      </c>
      <c r="B1851" s="28" t="s">
        <v>990</v>
      </c>
      <c r="C1851" s="29"/>
      <c r="D1851" s="29"/>
      <c r="E1851" s="40"/>
      <c r="F1851" s="41"/>
      <c r="G1851" s="41"/>
    </row>
    <row r="1852" spans="1:7" ht="30" thickTop="1" thickBot="1" x14ac:dyDescent="0.35">
      <c r="A1852" s="37" t="s">
        <v>3</v>
      </c>
      <c r="B1852" s="29" t="s">
        <v>4</v>
      </c>
      <c r="C1852" s="29" t="s">
        <v>0</v>
      </c>
      <c r="D1852" s="29" t="s">
        <v>5</v>
      </c>
      <c r="E1852" s="29" t="s">
        <v>6</v>
      </c>
      <c r="F1852" s="29" t="s">
        <v>7</v>
      </c>
      <c r="G1852" s="39" t="s">
        <v>8</v>
      </c>
    </row>
    <row r="1853" spans="1:7" ht="15" thickTop="1" x14ac:dyDescent="0.3">
      <c r="A1853" s="41"/>
      <c r="B1853" s="46" t="s">
        <v>9</v>
      </c>
      <c r="C1853" s="47"/>
      <c r="D1853" s="47"/>
      <c r="E1853" s="47"/>
      <c r="F1853" s="47"/>
      <c r="G1853" s="21"/>
    </row>
    <row r="1854" spans="1:7" ht="15" thickBot="1" x14ac:dyDescent="0.35">
      <c r="A1854" s="17" t="s">
        <v>10</v>
      </c>
      <c r="B1854" s="13" t="s">
        <v>43</v>
      </c>
      <c r="C1854" s="13" t="s">
        <v>21</v>
      </c>
      <c r="D1854" s="13">
        <v>9.7300000000000008E-3</v>
      </c>
      <c r="E1854" s="48">
        <v>30.88</v>
      </c>
      <c r="F1854" s="20">
        <f>PRODUCT(D1854:E1854)</f>
        <v>0.30046240000000002</v>
      </c>
      <c r="G1854" s="21"/>
    </row>
    <row r="1855" spans="1:7" ht="15.6" thickTop="1" thickBot="1" x14ac:dyDescent="0.35">
      <c r="A1855" s="49">
        <v>1</v>
      </c>
      <c r="B1855" s="98" t="s">
        <v>13</v>
      </c>
      <c r="C1855" s="99"/>
      <c r="D1855" s="99"/>
      <c r="E1855" s="100"/>
      <c r="F1855" s="50">
        <f>SUM(F1854)</f>
        <v>0.30046240000000002</v>
      </c>
      <c r="G1855" s="51">
        <f>SUM(F1855/F1868)</f>
        <v>4.0483986048902985E-2</v>
      </c>
    </row>
    <row r="1856" spans="1:7" ht="15" thickTop="1" x14ac:dyDescent="0.3">
      <c r="A1856" s="41"/>
      <c r="B1856" s="52" t="s">
        <v>22</v>
      </c>
      <c r="C1856" s="13"/>
      <c r="D1856" s="13"/>
      <c r="E1856" s="13"/>
      <c r="F1856" s="53"/>
      <c r="G1856" s="54"/>
    </row>
    <row r="1857" spans="1:7" x14ac:dyDescent="0.3">
      <c r="A1857" s="17" t="s">
        <v>11</v>
      </c>
      <c r="B1857" s="13" t="s">
        <v>304</v>
      </c>
      <c r="C1857" s="18" t="s">
        <v>68</v>
      </c>
      <c r="D1857" s="19">
        <v>1</v>
      </c>
      <c r="E1857" s="11">
        <v>1.1200000000000001</v>
      </c>
      <c r="F1857" s="20">
        <f t="shared" ref="F1857:F1859" si="126">D1857*E1857</f>
        <v>1.1200000000000001</v>
      </c>
      <c r="G1857" s="21"/>
    </row>
    <row r="1858" spans="1:7" x14ac:dyDescent="0.3">
      <c r="A1858" s="17" t="s">
        <v>12</v>
      </c>
      <c r="B1858" s="13" t="s">
        <v>302</v>
      </c>
      <c r="C1858" s="18" t="s">
        <v>68</v>
      </c>
      <c r="D1858" s="19">
        <v>1</v>
      </c>
      <c r="E1858" s="12">
        <v>2.68</v>
      </c>
      <c r="F1858" s="20">
        <f t="shared" si="126"/>
        <v>2.68</v>
      </c>
      <c r="G1858" s="21"/>
    </row>
    <row r="1859" spans="1:7" ht="15" thickBot="1" x14ac:dyDescent="0.35">
      <c r="A1859" s="17" t="s">
        <v>53</v>
      </c>
      <c r="B1859" s="13" t="s">
        <v>303</v>
      </c>
      <c r="C1859" s="18" t="s">
        <v>143</v>
      </c>
      <c r="D1859" s="55">
        <v>1</v>
      </c>
      <c r="E1859" s="11">
        <v>1.75</v>
      </c>
      <c r="F1859" s="20">
        <f t="shared" si="126"/>
        <v>1.75</v>
      </c>
      <c r="G1859" s="21"/>
    </row>
    <row r="1860" spans="1:7" ht="15.6" thickTop="1" thickBot="1" x14ac:dyDescent="0.35">
      <c r="A1860" s="49">
        <v>2</v>
      </c>
      <c r="B1860" s="98" t="s">
        <v>23</v>
      </c>
      <c r="C1860" s="99"/>
      <c r="D1860" s="99"/>
      <c r="E1860" s="100"/>
      <c r="F1860" s="50">
        <f>SUM(F1857:F1859)</f>
        <v>5.5500000000000007</v>
      </c>
      <c r="G1860" s="51">
        <f>SUM(F1860/F1868)</f>
        <v>0.74780113109464474</v>
      </c>
    </row>
    <row r="1861" spans="1:7" ht="15" thickTop="1" x14ac:dyDescent="0.3">
      <c r="A1861" s="41"/>
      <c r="B1861" s="52" t="s">
        <v>47</v>
      </c>
      <c r="C1861" s="13"/>
      <c r="D1861" s="13"/>
      <c r="E1861" s="13"/>
      <c r="F1861" s="73"/>
      <c r="G1861" s="54"/>
    </row>
    <row r="1862" spans="1:7" ht="15" thickBot="1" x14ac:dyDescent="0.35">
      <c r="A1862" s="17" t="s">
        <v>48</v>
      </c>
      <c r="B1862" s="13" t="s">
        <v>301</v>
      </c>
      <c r="C1862" s="13" t="s">
        <v>21</v>
      </c>
      <c r="D1862" s="13">
        <v>9.7300000000000008E-3</v>
      </c>
      <c r="E1862" s="11">
        <v>1.7</v>
      </c>
      <c r="F1862" s="53">
        <f>D1862*E1862</f>
        <v>1.6541E-2</v>
      </c>
      <c r="G1862" s="21"/>
    </row>
    <row r="1863" spans="1:7" ht="15.6" thickTop="1" thickBot="1" x14ac:dyDescent="0.35">
      <c r="A1863" s="49">
        <v>3</v>
      </c>
      <c r="B1863" s="98" t="s">
        <v>49</v>
      </c>
      <c r="C1863" s="99"/>
      <c r="D1863" s="99"/>
      <c r="E1863" s="100"/>
      <c r="F1863" s="50">
        <f>SUM(F1862:F1862)</f>
        <v>1.6541E-2</v>
      </c>
      <c r="G1863" s="51">
        <f>SUM(F1863/F1868)</f>
        <v>2.2287168485471205E-3</v>
      </c>
    </row>
    <row r="1864" spans="1:7" ht="15.6" thickTop="1" thickBot="1" x14ac:dyDescent="0.35">
      <c r="A1864" s="57" t="s">
        <v>14</v>
      </c>
      <c r="B1864" s="98" t="s">
        <v>24</v>
      </c>
      <c r="C1864" s="99"/>
      <c r="D1864" s="99"/>
      <c r="E1864" s="100"/>
      <c r="F1864" s="58">
        <f>SUM(F1855,F1860,F1863)</f>
        <v>5.8670034000000006</v>
      </c>
      <c r="G1864" s="6"/>
    </row>
    <row r="1865" spans="1:7" ht="15.6" thickTop="1" thickBot="1" x14ac:dyDescent="0.35">
      <c r="A1865" s="59">
        <v>4</v>
      </c>
      <c r="B1865" s="95" t="s">
        <v>15</v>
      </c>
      <c r="C1865" s="96"/>
      <c r="D1865" s="96"/>
      <c r="E1865" s="97"/>
      <c r="F1865" s="58">
        <f>SUM(F1864)*15%</f>
        <v>0.88005051000000012</v>
      </c>
      <c r="G1865" s="51">
        <f>SUM(F1865/F1868)</f>
        <v>0.11857707509881424</v>
      </c>
    </row>
    <row r="1866" spans="1:7" ht="15.6" thickTop="1" thickBot="1" x14ac:dyDescent="0.35">
      <c r="A1866" s="57" t="s">
        <v>16</v>
      </c>
      <c r="B1866" s="98" t="s">
        <v>25</v>
      </c>
      <c r="C1866" s="99"/>
      <c r="D1866" s="99"/>
      <c r="E1866" s="100"/>
      <c r="F1866" s="60">
        <f>SUM(F1864:F1865)</f>
        <v>6.7470539100000009</v>
      </c>
    </row>
    <row r="1867" spans="1:7" ht="15.6" thickTop="1" thickBot="1" x14ac:dyDescent="0.35">
      <c r="A1867" s="59">
        <v>5</v>
      </c>
      <c r="B1867" s="95" t="s">
        <v>17</v>
      </c>
      <c r="C1867" s="96"/>
      <c r="D1867" s="96"/>
      <c r="E1867" s="97"/>
      <c r="F1867" s="58">
        <f>SUM(F1866)*10%</f>
        <v>0.67470539100000015</v>
      </c>
      <c r="G1867" s="51">
        <f>SUM(F1867/F1868)</f>
        <v>9.0909090909090925E-2</v>
      </c>
    </row>
    <row r="1868" spans="1:7" ht="15.6" thickTop="1" thickBot="1" x14ac:dyDescent="0.35">
      <c r="A1868" s="57" t="s">
        <v>18</v>
      </c>
      <c r="B1868" s="98" t="s">
        <v>19</v>
      </c>
      <c r="C1868" s="99"/>
      <c r="D1868" s="99"/>
      <c r="E1868" s="100"/>
      <c r="F1868" s="60">
        <f>SUM(F1866,F1867)</f>
        <v>7.4217593010000007</v>
      </c>
      <c r="G1868" s="62">
        <f>SUM(G1855,G1860,G1863,G1865,G1867)</f>
        <v>1</v>
      </c>
    </row>
    <row r="1869" spans="1:7" ht="15.6" thickTop="1" thickBot="1" x14ac:dyDescent="0.35"/>
    <row r="1870" spans="1:7" ht="44.4" thickTop="1" thickBot="1" x14ac:dyDescent="0.35">
      <c r="A1870" s="37" t="s">
        <v>2</v>
      </c>
      <c r="B1870" s="29" t="s">
        <v>1</v>
      </c>
      <c r="C1870" s="38" t="s">
        <v>0</v>
      </c>
      <c r="D1870" s="39" t="s">
        <v>20</v>
      </c>
      <c r="E1870" s="40"/>
      <c r="F1870" s="41"/>
      <c r="G1870" s="41"/>
    </row>
    <row r="1871" spans="1:7" ht="217.2" customHeight="1" thickTop="1" thickBot="1" x14ac:dyDescent="0.35">
      <c r="A1871" s="85" t="s">
        <v>305</v>
      </c>
      <c r="B1871" s="28" t="s">
        <v>991</v>
      </c>
      <c r="C1871" s="30" t="s">
        <v>30</v>
      </c>
      <c r="D1871" s="30">
        <v>1</v>
      </c>
      <c r="E1871" s="40"/>
      <c r="F1871" s="41"/>
      <c r="G1871" s="41"/>
    </row>
    <row r="1872" spans="1:7" ht="30" thickTop="1" thickBot="1" x14ac:dyDescent="0.35">
      <c r="A1872" s="37" t="s">
        <v>3</v>
      </c>
      <c r="B1872" s="29" t="s">
        <v>4</v>
      </c>
      <c r="C1872" s="29" t="s">
        <v>0</v>
      </c>
      <c r="D1872" s="29" t="s">
        <v>5</v>
      </c>
      <c r="E1872" s="29" t="s">
        <v>6</v>
      </c>
      <c r="F1872" s="29" t="s">
        <v>7</v>
      </c>
      <c r="G1872" s="39" t="s">
        <v>8</v>
      </c>
    </row>
    <row r="1873" spans="1:7" ht="15" thickTop="1" x14ac:dyDescent="0.3">
      <c r="A1873" s="41"/>
      <c r="B1873" s="46" t="s">
        <v>9</v>
      </c>
      <c r="C1873" s="47"/>
      <c r="D1873" s="47"/>
      <c r="E1873" s="47"/>
      <c r="F1873" s="47"/>
      <c r="G1873" s="21"/>
    </row>
    <row r="1874" spans="1:7" ht="15" thickBot="1" x14ac:dyDescent="0.35">
      <c r="A1874" s="17" t="s">
        <v>10</v>
      </c>
      <c r="B1874" s="13" t="s">
        <v>43</v>
      </c>
      <c r="C1874" s="13" t="s">
        <v>21</v>
      </c>
      <c r="D1874" s="13">
        <v>1.39E-3</v>
      </c>
      <c r="E1874" s="48">
        <v>30.88</v>
      </c>
      <c r="F1874" s="20">
        <f>PRODUCT(D1874:E1874)</f>
        <v>4.2923199999999995E-2</v>
      </c>
      <c r="G1874" s="21"/>
    </row>
    <row r="1875" spans="1:7" ht="15.6" thickTop="1" thickBot="1" x14ac:dyDescent="0.35">
      <c r="A1875" s="49">
        <v>1</v>
      </c>
      <c r="B1875" s="98" t="s">
        <v>13</v>
      </c>
      <c r="C1875" s="99"/>
      <c r="D1875" s="99"/>
      <c r="E1875" s="100"/>
      <c r="F1875" s="50">
        <f>SUM(F1874)</f>
        <v>4.2923199999999995E-2</v>
      </c>
      <c r="G1875" s="51">
        <f>SUM(F1875/F1884)</f>
        <v>3.1821839811440717E-3</v>
      </c>
    </row>
    <row r="1876" spans="1:7" ht="15" thickTop="1" x14ac:dyDescent="0.3">
      <c r="A1876" s="41"/>
      <c r="B1876" s="52" t="s">
        <v>22</v>
      </c>
      <c r="C1876" s="13"/>
      <c r="D1876" s="13"/>
      <c r="E1876" s="13"/>
      <c r="F1876" s="53"/>
      <c r="G1876" s="54"/>
    </row>
    <row r="1877" spans="1:7" x14ac:dyDescent="0.3">
      <c r="A1877" s="17" t="s">
        <v>11</v>
      </c>
      <c r="B1877" s="13" t="s">
        <v>307</v>
      </c>
      <c r="C1877" s="18" t="s">
        <v>45</v>
      </c>
      <c r="D1877" s="19">
        <v>1</v>
      </c>
      <c r="E1877" s="12">
        <v>8.8699999999999992</v>
      </c>
      <c r="F1877" s="20">
        <f t="shared" ref="F1877:F1878" si="127">D1877*E1877</f>
        <v>8.8699999999999992</v>
      </c>
      <c r="G1877" s="21"/>
    </row>
    <row r="1878" spans="1:7" ht="15" thickBot="1" x14ac:dyDescent="0.35">
      <c r="A1878" s="17" t="s">
        <v>12</v>
      </c>
      <c r="B1878" s="13" t="s">
        <v>306</v>
      </c>
      <c r="C1878" s="18" t="s">
        <v>143</v>
      </c>
      <c r="D1878" s="55">
        <v>1</v>
      </c>
      <c r="E1878" s="11">
        <v>1.75</v>
      </c>
      <c r="F1878" s="20">
        <f t="shared" si="127"/>
        <v>1.75</v>
      </c>
      <c r="G1878" s="21"/>
    </row>
    <row r="1879" spans="1:7" ht="15.6" thickTop="1" thickBot="1" x14ac:dyDescent="0.35">
      <c r="A1879" s="49">
        <v>2</v>
      </c>
      <c r="B1879" s="98" t="s">
        <v>23</v>
      </c>
      <c r="C1879" s="99"/>
      <c r="D1879" s="99"/>
      <c r="E1879" s="100"/>
      <c r="F1879" s="50">
        <f>SUM(F1877:F1878)</f>
        <v>10.62</v>
      </c>
      <c r="G1879" s="51">
        <f>SUM(F1879/F1884)</f>
        <v>0.78733165001095073</v>
      </c>
    </row>
    <row r="1880" spans="1:7" ht="15.6" thickTop="1" thickBot="1" x14ac:dyDescent="0.35">
      <c r="A1880" s="57" t="s">
        <v>14</v>
      </c>
      <c r="B1880" s="98" t="s">
        <v>123</v>
      </c>
      <c r="C1880" s="99"/>
      <c r="D1880" s="99"/>
      <c r="E1880" s="100"/>
      <c r="F1880" s="58">
        <f>SUM(F1875,F1879)</f>
        <v>10.6629232</v>
      </c>
      <c r="G1880" s="6"/>
    </row>
    <row r="1881" spans="1:7" ht="15.6" thickTop="1" thickBot="1" x14ac:dyDescent="0.35">
      <c r="A1881" s="59">
        <v>3</v>
      </c>
      <c r="B1881" s="95" t="s">
        <v>15</v>
      </c>
      <c r="C1881" s="96"/>
      <c r="D1881" s="96"/>
      <c r="E1881" s="97"/>
      <c r="F1881" s="58">
        <f>SUM(F1880)*15%</f>
        <v>1.5994384799999999</v>
      </c>
      <c r="G1881" s="51">
        <f>SUM(F1881/F1884)</f>
        <v>0.11857707509881422</v>
      </c>
    </row>
    <row r="1882" spans="1:7" ht="15.6" thickTop="1" thickBot="1" x14ac:dyDescent="0.35">
      <c r="A1882" s="57" t="s">
        <v>16</v>
      </c>
      <c r="B1882" s="98" t="s">
        <v>124</v>
      </c>
      <c r="C1882" s="99"/>
      <c r="D1882" s="99"/>
      <c r="E1882" s="100"/>
      <c r="F1882" s="60">
        <f>SUM(F1880:F1881)</f>
        <v>12.26236168</v>
      </c>
    </row>
    <row r="1883" spans="1:7" ht="15.6" thickTop="1" thickBot="1" x14ac:dyDescent="0.35">
      <c r="A1883" s="59">
        <v>4</v>
      </c>
      <c r="B1883" s="95" t="s">
        <v>17</v>
      </c>
      <c r="C1883" s="96"/>
      <c r="D1883" s="96"/>
      <c r="E1883" s="97"/>
      <c r="F1883" s="58">
        <f>SUM(F1882)*10%</f>
        <v>1.226236168</v>
      </c>
      <c r="G1883" s="51">
        <f>SUM(F1883/F1884)</f>
        <v>9.0909090909090912E-2</v>
      </c>
    </row>
    <row r="1884" spans="1:7" ht="15.6" thickTop="1" thickBot="1" x14ac:dyDescent="0.35">
      <c r="A1884" s="57" t="s">
        <v>18</v>
      </c>
      <c r="B1884" s="98" t="s">
        <v>19</v>
      </c>
      <c r="C1884" s="99"/>
      <c r="D1884" s="99"/>
      <c r="E1884" s="100"/>
      <c r="F1884" s="60">
        <f>SUM(F1882,F1883)</f>
        <v>13.488597848</v>
      </c>
      <c r="G1884" s="62">
        <f>SUM(G1875,G1879,G1881,G1883)</f>
        <v>1</v>
      </c>
    </row>
    <row r="1885" spans="1:7" ht="15.6" thickTop="1" thickBot="1" x14ac:dyDescent="0.35"/>
    <row r="1886" spans="1:7" ht="44.4" thickTop="1" thickBot="1" x14ac:dyDescent="0.35">
      <c r="A1886" s="37" t="s">
        <v>2</v>
      </c>
      <c r="B1886" s="29" t="s">
        <v>1</v>
      </c>
      <c r="C1886" s="38" t="s">
        <v>0</v>
      </c>
      <c r="D1886" s="39" t="s">
        <v>20</v>
      </c>
      <c r="E1886" s="40"/>
      <c r="F1886" s="41"/>
      <c r="G1886" s="41"/>
    </row>
    <row r="1887" spans="1:7" ht="72.599999999999994" thickTop="1" x14ac:dyDescent="0.3">
      <c r="A1887" s="63" t="s">
        <v>308</v>
      </c>
      <c r="B1887" s="31" t="s">
        <v>992</v>
      </c>
      <c r="C1887" s="8"/>
      <c r="D1887" s="8"/>
      <c r="E1887" s="40"/>
      <c r="F1887" s="41"/>
      <c r="G1887" s="41"/>
    </row>
    <row r="1888" spans="1:7" ht="101.4" thickBot="1" x14ac:dyDescent="0.35">
      <c r="A1888" s="66" t="s">
        <v>309</v>
      </c>
      <c r="B1888" s="32" t="s">
        <v>310</v>
      </c>
      <c r="C1888" s="33" t="s">
        <v>30</v>
      </c>
      <c r="D1888" s="33">
        <v>1</v>
      </c>
      <c r="E1888" s="41"/>
      <c r="F1888" s="41"/>
      <c r="G1888" s="41"/>
    </row>
    <row r="1889" spans="1:7" ht="30" thickTop="1" thickBot="1" x14ac:dyDescent="0.35">
      <c r="A1889" s="37" t="s">
        <v>3</v>
      </c>
      <c r="B1889" s="29" t="s">
        <v>4</v>
      </c>
      <c r="C1889" s="29" t="s">
        <v>0</v>
      </c>
      <c r="D1889" s="29" t="s">
        <v>5</v>
      </c>
      <c r="E1889" s="29" t="s">
        <v>6</v>
      </c>
      <c r="F1889" s="29" t="s">
        <v>7</v>
      </c>
      <c r="G1889" s="39" t="s">
        <v>8</v>
      </c>
    </row>
    <row r="1890" spans="1:7" ht="15" thickTop="1" x14ac:dyDescent="0.3">
      <c r="A1890" s="41"/>
      <c r="B1890" s="46" t="s">
        <v>9</v>
      </c>
      <c r="C1890" s="47"/>
      <c r="D1890" s="47"/>
      <c r="E1890" s="47"/>
      <c r="F1890" s="47"/>
      <c r="G1890" s="21"/>
    </row>
    <row r="1891" spans="1:7" ht="15" thickBot="1" x14ac:dyDescent="0.35">
      <c r="A1891" s="17" t="s">
        <v>10</v>
      </c>
      <c r="B1891" s="13" t="s">
        <v>43</v>
      </c>
      <c r="C1891" s="13" t="s">
        <v>21</v>
      </c>
      <c r="D1891" s="13">
        <v>5.6000000000000001E-2</v>
      </c>
      <c r="E1891" s="48">
        <v>30.88</v>
      </c>
      <c r="F1891" s="20">
        <f>PRODUCT(D1891:E1891)</f>
        <v>1.7292799999999999</v>
      </c>
      <c r="G1891" s="21"/>
    </row>
    <row r="1892" spans="1:7" ht="15.6" thickTop="1" thickBot="1" x14ac:dyDescent="0.35">
      <c r="A1892" s="49">
        <v>1</v>
      </c>
      <c r="B1892" s="98" t="s">
        <v>13</v>
      </c>
      <c r="C1892" s="99"/>
      <c r="D1892" s="99"/>
      <c r="E1892" s="100"/>
      <c r="F1892" s="50">
        <f>SUM(F1891)</f>
        <v>1.7292799999999999</v>
      </c>
      <c r="G1892" s="51">
        <f>SUM(F1892/F1911)</f>
        <v>7.366328996112928E-2</v>
      </c>
    </row>
    <row r="1893" spans="1:7" ht="15" thickTop="1" x14ac:dyDescent="0.3">
      <c r="A1893" s="41"/>
      <c r="B1893" s="52" t="s">
        <v>22</v>
      </c>
      <c r="C1893" s="13"/>
      <c r="D1893" s="13"/>
      <c r="E1893" s="13"/>
      <c r="F1893" s="53"/>
      <c r="G1893" s="54"/>
    </row>
    <row r="1894" spans="1:7" x14ac:dyDescent="0.3">
      <c r="A1894" s="17" t="s">
        <v>11</v>
      </c>
      <c r="B1894" s="13" t="s">
        <v>60</v>
      </c>
      <c r="C1894" s="18" t="s">
        <v>84</v>
      </c>
      <c r="D1894" s="19">
        <v>0.1</v>
      </c>
      <c r="E1894" s="11">
        <v>1.1399999999999999</v>
      </c>
      <c r="F1894" s="20">
        <f t="shared" ref="F1894:F1901" si="128">D1894*E1894</f>
        <v>0.11399999999999999</v>
      </c>
      <c r="G1894" s="21"/>
    </row>
    <row r="1895" spans="1:7" x14ac:dyDescent="0.3">
      <c r="A1895" s="17" t="s">
        <v>12</v>
      </c>
      <c r="B1895" s="13" t="s">
        <v>97</v>
      </c>
      <c r="C1895" s="18" t="s">
        <v>84</v>
      </c>
      <c r="D1895" s="19">
        <v>0.1</v>
      </c>
      <c r="E1895" s="11">
        <v>27.99</v>
      </c>
      <c r="F1895" s="20">
        <f t="shared" si="128"/>
        <v>2.7989999999999999</v>
      </c>
      <c r="G1895" s="21"/>
    </row>
    <row r="1896" spans="1:7" x14ac:dyDescent="0.3">
      <c r="A1896" s="17" t="s">
        <v>53</v>
      </c>
      <c r="B1896" s="13" t="s">
        <v>312</v>
      </c>
      <c r="C1896" s="18" t="s">
        <v>85</v>
      </c>
      <c r="D1896" s="19">
        <v>0.1</v>
      </c>
      <c r="E1896" s="11">
        <v>34.020000000000003</v>
      </c>
      <c r="F1896" s="20">
        <f t="shared" si="128"/>
        <v>3.4020000000000006</v>
      </c>
      <c r="G1896" s="21"/>
    </row>
    <row r="1897" spans="1:7" ht="28.8" x14ac:dyDescent="0.3">
      <c r="A1897" s="17" t="s">
        <v>54</v>
      </c>
      <c r="B1897" s="13" t="s">
        <v>278</v>
      </c>
      <c r="C1897" s="18" t="s">
        <v>85</v>
      </c>
      <c r="D1897" s="19">
        <v>0.1</v>
      </c>
      <c r="E1897" s="11">
        <v>15.16</v>
      </c>
      <c r="F1897" s="20">
        <f t="shared" si="128"/>
        <v>1.516</v>
      </c>
      <c r="G1897" s="21"/>
    </row>
    <row r="1898" spans="1:7" x14ac:dyDescent="0.3">
      <c r="A1898" s="17" t="s">
        <v>55</v>
      </c>
      <c r="B1898" s="13" t="s">
        <v>279</v>
      </c>
      <c r="C1898" s="18" t="s">
        <v>68</v>
      </c>
      <c r="D1898" s="19">
        <v>1</v>
      </c>
      <c r="E1898" s="11">
        <v>0.95</v>
      </c>
      <c r="F1898" s="20">
        <f>D1898*E1898</f>
        <v>0.95</v>
      </c>
      <c r="G1898" s="21"/>
    </row>
    <row r="1899" spans="1:7" x14ac:dyDescent="0.3">
      <c r="A1899" s="17" t="s">
        <v>56</v>
      </c>
      <c r="B1899" s="13" t="s">
        <v>313</v>
      </c>
      <c r="C1899" s="18" t="s">
        <v>68</v>
      </c>
      <c r="D1899" s="19">
        <v>1</v>
      </c>
      <c r="E1899" s="11">
        <v>2.63</v>
      </c>
      <c r="F1899" s="20">
        <f>D1899*E1899</f>
        <v>2.63</v>
      </c>
      <c r="G1899" s="21"/>
    </row>
    <row r="1900" spans="1:7" ht="50.25" customHeight="1" x14ac:dyDescent="0.3">
      <c r="A1900" s="17" t="s">
        <v>57</v>
      </c>
      <c r="B1900" s="13" t="s">
        <v>937</v>
      </c>
      <c r="C1900" s="18" t="s">
        <v>85</v>
      </c>
      <c r="D1900" s="19">
        <v>0.1</v>
      </c>
      <c r="E1900" s="11">
        <v>34.770000000000003</v>
      </c>
      <c r="F1900" s="20">
        <f>D1900*E1900</f>
        <v>3.4770000000000003</v>
      </c>
      <c r="G1900" s="21"/>
    </row>
    <row r="1901" spans="1:7" ht="15" thickBot="1" x14ac:dyDescent="0.35">
      <c r="A1901" s="17" t="s">
        <v>58</v>
      </c>
      <c r="B1901" s="13" t="s">
        <v>290</v>
      </c>
      <c r="C1901" s="18" t="s">
        <v>143</v>
      </c>
      <c r="D1901" s="55">
        <v>1</v>
      </c>
      <c r="E1901" s="11">
        <v>1.75</v>
      </c>
      <c r="F1901" s="20">
        <f t="shared" si="128"/>
        <v>1.75</v>
      </c>
      <c r="G1901" s="21"/>
    </row>
    <row r="1902" spans="1:7" ht="15.6" thickTop="1" thickBot="1" x14ac:dyDescent="0.35">
      <c r="A1902" s="49">
        <v>2</v>
      </c>
      <c r="B1902" s="98" t="s">
        <v>23</v>
      </c>
      <c r="C1902" s="99"/>
      <c r="D1902" s="99"/>
      <c r="E1902" s="100"/>
      <c r="F1902" s="50">
        <f>SUM(F1894:F1901)</f>
        <v>16.638000000000002</v>
      </c>
      <c r="G1902" s="51">
        <f>SUM(F1902/F1911)</f>
        <v>0.70873994863369094</v>
      </c>
    </row>
    <row r="1903" spans="1:7" ht="15" thickTop="1" x14ac:dyDescent="0.3">
      <c r="A1903" s="41"/>
      <c r="B1903" s="52" t="s">
        <v>47</v>
      </c>
      <c r="C1903" s="13"/>
      <c r="D1903" s="13"/>
      <c r="E1903" s="13"/>
      <c r="F1903" s="73"/>
      <c r="G1903" s="54"/>
    </row>
    <row r="1904" spans="1:7" x14ac:dyDescent="0.3">
      <c r="A1904" s="17" t="s">
        <v>48</v>
      </c>
      <c r="B1904" s="13" t="s">
        <v>234</v>
      </c>
      <c r="C1904" s="13" t="s">
        <v>21</v>
      </c>
      <c r="D1904" s="13">
        <v>5.6000000000000001E-2</v>
      </c>
      <c r="E1904" s="11">
        <v>1.7</v>
      </c>
      <c r="F1904" s="53">
        <f>D1904*E1904</f>
        <v>9.5199999999999993E-2</v>
      </c>
      <c r="G1904" s="21"/>
    </row>
    <row r="1905" spans="1:7" ht="15" thickBot="1" x14ac:dyDescent="0.35">
      <c r="A1905" s="17" t="s">
        <v>65</v>
      </c>
      <c r="B1905" s="13" t="s">
        <v>311</v>
      </c>
      <c r="C1905" s="13" t="s">
        <v>21</v>
      </c>
      <c r="D1905" s="13">
        <v>5.6000000000000001E-2</v>
      </c>
      <c r="E1905" s="11">
        <v>1.7</v>
      </c>
      <c r="F1905" s="53">
        <f>D1905*E1905</f>
        <v>9.5199999999999993E-2</v>
      </c>
      <c r="G1905" s="21"/>
    </row>
    <row r="1906" spans="1:7" ht="15.6" thickTop="1" thickBot="1" x14ac:dyDescent="0.35">
      <c r="A1906" s="49">
        <v>3</v>
      </c>
      <c r="B1906" s="98" t="s">
        <v>49</v>
      </c>
      <c r="C1906" s="99"/>
      <c r="D1906" s="99"/>
      <c r="E1906" s="100"/>
      <c r="F1906" s="50">
        <f>SUM(F1904:F1905)</f>
        <v>0.19039999999999999</v>
      </c>
      <c r="G1906" s="51">
        <f>SUM(F1906/F1911)</f>
        <v>8.1105953972745969E-3</v>
      </c>
    </row>
    <row r="1907" spans="1:7" ht="15.6" thickTop="1" thickBot="1" x14ac:dyDescent="0.35">
      <c r="A1907" s="57" t="s">
        <v>14</v>
      </c>
      <c r="B1907" s="98" t="s">
        <v>24</v>
      </c>
      <c r="C1907" s="99"/>
      <c r="D1907" s="99"/>
      <c r="E1907" s="100"/>
      <c r="F1907" s="58">
        <f>SUM(F1892,F1902,F1906)</f>
        <v>18.557680000000001</v>
      </c>
      <c r="G1907" s="6"/>
    </row>
    <row r="1908" spans="1:7" ht="15.6" thickTop="1" thickBot="1" x14ac:dyDescent="0.35">
      <c r="A1908" s="59">
        <v>4</v>
      </c>
      <c r="B1908" s="95" t="s">
        <v>15</v>
      </c>
      <c r="C1908" s="96"/>
      <c r="D1908" s="96"/>
      <c r="E1908" s="97"/>
      <c r="F1908" s="58">
        <f>SUM(F1907)*15%</f>
        <v>2.783652</v>
      </c>
      <c r="G1908" s="51">
        <f>SUM(F1908/F1911)</f>
        <v>0.11857707509881422</v>
      </c>
    </row>
    <row r="1909" spans="1:7" ht="15.6" thickTop="1" thickBot="1" x14ac:dyDescent="0.35">
      <c r="A1909" s="57" t="s">
        <v>16</v>
      </c>
      <c r="B1909" s="98" t="s">
        <v>25</v>
      </c>
      <c r="C1909" s="99"/>
      <c r="D1909" s="99"/>
      <c r="E1909" s="100"/>
      <c r="F1909" s="60">
        <f>SUM(F1907:F1908)</f>
        <v>21.341332000000001</v>
      </c>
    </row>
    <row r="1910" spans="1:7" ht="15.6" thickTop="1" thickBot="1" x14ac:dyDescent="0.35">
      <c r="A1910" s="59">
        <v>5</v>
      </c>
      <c r="B1910" s="95" t="s">
        <v>17</v>
      </c>
      <c r="C1910" s="96"/>
      <c r="D1910" s="96"/>
      <c r="E1910" s="97"/>
      <c r="F1910" s="58">
        <f>SUM(F1909)*10%</f>
        <v>2.1341332000000004</v>
      </c>
      <c r="G1910" s="51">
        <f>SUM(F1910/F1911)</f>
        <v>9.0909090909090912E-2</v>
      </c>
    </row>
    <row r="1911" spans="1:7" ht="15.6" thickTop="1" thickBot="1" x14ac:dyDescent="0.35">
      <c r="A1911" s="57" t="s">
        <v>18</v>
      </c>
      <c r="B1911" s="98" t="s">
        <v>19</v>
      </c>
      <c r="C1911" s="99"/>
      <c r="D1911" s="99"/>
      <c r="E1911" s="100"/>
      <c r="F1911" s="60">
        <f>SUM(F1909,F1910)</f>
        <v>23.475465200000002</v>
      </c>
      <c r="G1911" s="62">
        <f>SUM(G1892,G1902,G1906,G1908,G1910)</f>
        <v>0.99999999999999989</v>
      </c>
    </row>
    <row r="1912" spans="1:7" ht="15.6" thickTop="1" thickBot="1" x14ac:dyDescent="0.35"/>
    <row r="1913" spans="1:7" ht="44.4" thickTop="1" thickBot="1" x14ac:dyDescent="0.35">
      <c r="A1913" s="37" t="s">
        <v>2</v>
      </c>
      <c r="B1913" s="29" t="s">
        <v>1</v>
      </c>
      <c r="C1913" s="38" t="s">
        <v>0</v>
      </c>
      <c r="D1913" s="39" t="s">
        <v>20</v>
      </c>
      <c r="E1913" s="40"/>
      <c r="F1913" s="41"/>
      <c r="G1913" s="41"/>
    </row>
    <row r="1914" spans="1:7" ht="72.599999999999994" thickTop="1" x14ac:dyDescent="0.3">
      <c r="A1914" s="63" t="s">
        <v>308</v>
      </c>
      <c r="B1914" s="31" t="s">
        <v>992</v>
      </c>
      <c r="C1914" s="8"/>
      <c r="D1914" s="8"/>
      <c r="E1914" s="40"/>
      <c r="F1914" s="41"/>
      <c r="G1914" s="41"/>
    </row>
    <row r="1915" spans="1:7" ht="87" thickBot="1" x14ac:dyDescent="0.35">
      <c r="A1915" s="66" t="s">
        <v>315</v>
      </c>
      <c r="B1915" s="32" t="s">
        <v>316</v>
      </c>
      <c r="C1915" s="33" t="s">
        <v>30</v>
      </c>
      <c r="D1915" s="33">
        <v>1</v>
      </c>
      <c r="E1915" s="41"/>
      <c r="F1915" s="41"/>
      <c r="G1915" s="41"/>
    </row>
    <row r="1916" spans="1:7" ht="30" thickTop="1" thickBot="1" x14ac:dyDescent="0.35">
      <c r="A1916" s="37" t="s">
        <v>3</v>
      </c>
      <c r="B1916" s="29" t="s">
        <v>4</v>
      </c>
      <c r="C1916" s="29" t="s">
        <v>0</v>
      </c>
      <c r="D1916" s="29" t="s">
        <v>5</v>
      </c>
      <c r="E1916" s="29" t="s">
        <v>6</v>
      </c>
      <c r="F1916" s="29" t="s">
        <v>7</v>
      </c>
      <c r="G1916" s="39" t="s">
        <v>8</v>
      </c>
    </row>
    <row r="1917" spans="1:7" ht="15" thickTop="1" x14ac:dyDescent="0.3">
      <c r="A1917" s="41"/>
      <c r="B1917" s="46" t="s">
        <v>9</v>
      </c>
      <c r="C1917" s="47"/>
      <c r="D1917" s="47"/>
      <c r="E1917" s="47"/>
      <c r="F1917" s="47"/>
      <c r="G1917" s="21"/>
    </row>
    <row r="1918" spans="1:7" ht="15" thickBot="1" x14ac:dyDescent="0.35">
      <c r="A1918" s="17" t="s">
        <v>10</v>
      </c>
      <c r="B1918" s="13" t="s">
        <v>43</v>
      </c>
      <c r="C1918" s="13" t="s">
        <v>21</v>
      </c>
      <c r="D1918" s="13">
        <v>5.6000000000000001E-2</v>
      </c>
      <c r="E1918" s="48">
        <v>30.88</v>
      </c>
      <c r="F1918" s="20">
        <f>PRODUCT(D1918:E1918)</f>
        <v>1.7292799999999999</v>
      </c>
      <c r="G1918" s="21"/>
    </row>
    <row r="1919" spans="1:7" ht="15.6" thickTop="1" thickBot="1" x14ac:dyDescent="0.35">
      <c r="A1919" s="49">
        <v>1</v>
      </c>
      <c r="B1919" s="98" t="s">
        <v>13</v>
      </c>
      <c r="C1919" s="99"/>
      <c r="D1919" s="99"/>
      <c r="E1919" s="100"/>
      <c r="F1919" s="50">
        <f>SUM(F1918)</f>
        <v>1.7292799999999999</v>
      </c>
      <c r="G1919" s="51">
        <f>SUM(F1919/F1938)</f>
        <v>7.3465352093643577E-2</v>
      </c>
    </row>
    <row r="1920" spans="1:7" ht="15" thickTop="1" x14ac:dyDescent="0.3">
      <c r="A1920" s="41"/>
      <c r="B1920" s="52" t="s">
        <v>22</v>
      </c>
      <c r="C1920" s="13"/>
      <c r="D1920" s="13"/>
      <c r="E1920" s="13"/>
      <c r="F1920" s="53"/>
      <c r="G1920" s="54"/>
    </row>
    <row r="1921" spans="1:7" x14ac:dyDescent="0.3">
      <c r="A1921" s="17" t="s">
        <v>11</v>
      </c>
      <c r="B1921" s="13" t="s">
        <v>60</v>
      </c>
      <c r="C1921" s="18" t="s">
        <v>84</v>
      </c>
      <c r="D1921" s="19">
        <v>0.1</v>
      </c>
      <c r="E1921" s="11">
        <v>1.1399999999999999</v>
      </c>
      <c r="F1921" s="20">
        <f t="shared" ref="F1921:F1924" si="129">D1921*E1921</f>
        <v>0.11399999999999999</v>
      </c>
      <c r="G1921" s="21"/>
    </row>
    <row r="1922" spans="1:7" x14ac:dyDescent="0.3">
      <c r="A1922" s="17" t="s">
        <v>12</v>
      </c>
      <c r="B1922" s="13" t="s">
        <v>97</v>
      </c>
      <c r="C1922" s="18" t="s">
        <v>84</v>
      </c>
      <c r="D1922" s="19">
        <v>0.1</v>
      </c>
      <c r="E1922" s="11">
        <v>27.99</v>
      </c>
      <c r="F1922" s="20">
        <f t="shared" si="129"/>
        <v>2.7989999999999999</v>
      </c>
      <c r="G1922" s="21"/>
    </row>
    <row r="1923" spans="1:7" x14ac:dyDescent="0.3">
      <c r="A1923" s="17" t="s">
        <v>53</v>
      </c>
      <c r="B1923" s="13" t="s">
        <v>312</v>
      </c>
      <c r="C1923" s="18" t="s">
        <v>85</v>
      </c>
      <c r="D1923" s="19">
        <v>0.1</v>
      </c>
      <c r="E1923" s="11">
        <v>34.020000000000003</v>
      </c>
      <c r="F1923" s="20">
        <f t="shared" si="129"/>
        <v>3.4020000000000006</v>
      </c>
      <c r="G1923" s="21"/>
    </row>
    <row r="1924" spans="1:7" ht="28.8" x14ac:dyDescent="0.3">
      <c r="A1924" s="17" t="s">
        <v>54</v>
      </c>
      <c r="B1924" s="13" t="s">
        <v>278</v>
      </c>
      <c r="C1924" s="18" t="s">
        <v>85</v>
      </c>
      <c r="D1924" s="19">
        <v>0.1</v>
      </c>
      <c r="E1924" s="11">
        <v>15.16</v>
      </c>
      <c r="F1924" s="20">
        <f t="shared" si="129"/>
        <v>1.516</v>
      </c>
      <c r="G1924" s="21"/>
    </row>
    <row r="1925" spans="1:7" x14ac:dyDescent="0.3">
      <c r="A1925" s="17" t="s">
        <v>55</v>
      </c>
      <c r="B1925" s="13" t="s">
        <v>279</v>
      </c>
      <c r="C1925" s="18" t="s">
        <v>68</v>
      </c>
      <c r="D1925" s="19">
        <v>1</v>
      </c>
      <c r="E1925" s="11">
        <v>0.95</v>
      </c>
      <c r="F1925" s="20">
        <f>D1925*E1925</f>
        <v>0.95</v>
      </c>
      <c r="G1925" s="21"/>
    </row>
    <row r="1926" spans="1:7" x14ac:dyDescent="0.3">
      <c r="A1926" s="17" t="s">
        <v>56</v>
      </c>
      <c r="B1926" s="13" t="s">
        <v>313</v>
      </c>
      <c r="C1926" s="18" t="s">
        <v>68</v>
      </c>
      <c r="D1926" s="19">
        <v>1</v>
      </c>
      <c r="E1926" s="11">
        <v>2.68</v>
      </c>
      <c r="F1926" s="20">
        <f>D1926*E1926</f>
        <v>2.68</v>
      </c>
      <c r="G1926" s="21"/>
    </row>
    <row r="1927" spans="1:7" ht="28.8" x14ac:dyDescent="0.3">
      <c r="A1927" s="17" t="s">
        <v>57</v>
      </c>
      <c r="B1927" s="13" t="s">
        <v>937</v>
      </c>
      <c r="C1927" s="18" t="s">
        <v>85</v>
      </c>
      <c r="D1927" s="19">
        <v>0.1</v>
      </c>
      <c r="E1927" s="11">
        <v>34.770000000000003</v>
      </c>
      <c r="F1927" s="20">
        <f>D1927*E1927</f>
        <v>3.4770000000000003</v>
      </c>
      <c r="G1927" s="21"/>
    </row>
    <row r="1928" spans="1:7" ht="15" thickBot="1" x14ac:dyDescent="0.35">
      <c r="A1928" s="17" t="s">
        <v>58</v>
      </c>
      <c r="B1928" s="13" t="s">
        <v>290</v>
      </c>
      <c r="C1928" s="18" t="s">
        <v>143</v>
      </c>
      <c r="D1928" s="55">
        <v>1</v>
      </c>
      <c r="E1928" s="11">
        <v>1.75</v>
      </c>
      <c r="F1928" s="20">
        <f t="shared" ref="F1928" si="130">D1928*E1928</f>
        <v>1.75</v>
      </c>
      <c r="G1928" s="21"/>
    </row>
    <row r="1929" spans="1:7" ht="15.6" thickTop="1" thickBot="1" x14ac:dyDescent="0.35">
      <c r="A1929" s="49">
        <v>2</v>
      </c>
      <c r="B1929" s="98" t="s">
        <v>23</v>
      </c>
      <c r="C1929" s="99"/>
      <c r="D1929" s="99"/>
      <c r="E1929" s="100"/>
      <c r="F1929" s="50">
        <f>SUM(F1921:F1928)</f>
        <v>16.688000000000002</v>
      </c>
      <c r="G1929" s="51">
        <f>SUM(F1929/F1938)</f>
        <v>0.70895968017829625</v>
      </c>
    </row>
    <row r="1930" spans="1:7" ht="15" thickTop="1" x14ac:dyDescent="0.3">
      <c r="A1930" s="41"/>
      <c r="B1930" s="52" t="s">
        <v>47</v>
      </c>
      <c r="C1930" s="13"/>
      <c r="D1930" s="13"/>
      <c r="E1930" s="13"/>
      <c r="F1930" s="73"/>
      <c r="G1930" s="54"/>
    </row>
    <row r="1931" spans="1:7" x14ac:dyDescent="0.3">
      <c r="A1931" s="17" t="s">
        <v>48</v>
      </c>
      <c r="B1931" s="13" t="s">
        <v>234</v>
      </c>
      <c r="C1931" s="13" t="s">
        <v>21</v>
      </c>
      <c r="D1931" s="13">
        <v>5.6000000000000001E-2</v>
      </c>
      <c r="E1931" s="11">
        <v>1.7</v>
      </c>
      <c r="F1931" s="53">
        <f>D1931*E1931</f>
        <v>9.5199999999999993E-2</v>
      </c>
      <c r="G1931" s="21"/>
    </row>
    <row r="1932" spans="1:7" ht="15" thickBot="1" x14ac:dyDescent="0.35">
      <c r="A1932" s="17" t="s">
        <v>65</v>
      </c>
      <c r="B1932" s="13" t="s">
        <v>311</v>
      </c>
      <c r="C1932" s="13" t="s">
        <v>21</v>
      </c>
      <c r="D1932" s="13">
        <v>5.6000000000000001E-2</v>
      </c>
      <c r="E1932" s="11">
        <v>1.7</v>
      </c>
      <c r="F1932" s="53">
        <f>D1932*E1932</f>
        <v>9.5199999999999993E-2</v>
      </c>
      <c r="G1932" s="21"/>
    </row>
    <row r="1933" spans="1:7" ht="15.6" thickTop="1" thickBot="1" x14ac:dyDescent="0.35">
      <c r="A1933" s="49">
        <v>3</v>
      </c>
      <c r="B1933" s="98" t="s">
        <v>49</v>
      </c>
      <c r="C1933" s="99"/>
      <c r="D1933" s="99"/>
      <c r="E1933" s="100"/>
      <c r="F1933" s="50">
        <f>SUM(F1931:F1932)</f>
        <v>0.19039999999999999</v>
      </c>
      <c r="G1933" s="51">
        <f>SUM(F1933/F1938)</f>
        <v>8.0888017201550567E-3</v>
      </c>
    </row>
    <row r="1934" spans="1:7" ht="15.6" thickTop="1" thickBot="1" x14ac:dyDescent="0.35">
      <c r="A1934" s="57" t="s">
        <v>14</v>
      </c>
      <c r="B1934" s="98" t="s">
        <v>24</v>
      </c>
      <c r="C1934" s="99"/>
      <c r="D1934" s="99"/>
      <c r="E1934" s="100"/>
      <c r="F1934" s="58">
        <f>SUM(F1919,F1929,F1933)</f>
        <v>18.607680000000002</v>
      </c>
      <c r="G1934" s="6"/>
    </row>
    <row r="1935" spans="1:7" ht="15.6" thickTop="1" thickBot="1" x14ac:dyDescent="0.35">
      <c r="A1935" s="59">
        <v>4</v>
      </c>
      <c r="B1935" s="95" t="s">
        <v>15</v>
      </c>
      <c r="C1935" s="96"/>
      <c r="D1935" s="96"/>
      <c r="E1935" s="97"/>
      <c r="F1935" s="58">
        <f>SUM(F1934)*15%</f>
        <v>2.7911520000000003</v>
      </c>
      <c r="G1935" s="51">
        <f>SUM(F1935/F1938)</f>
        <v>0.11857707509881422</v>
      </c>
    </row>
    <row r="1936" spans="1:7" ht="15.6" thickTop="1" thickBot="1" x14ac:dyDescent="0.35">
      <c r="A1936" s="57" t="s">
        <v>16</v>
      </c>
      <c r="B1936" s="98" t="s">
        <v>25</v>
      </c>
      <c r="C1936" s="99"/>
      <c r="D1936" s="99"/>
      <c r="E1936" s="100"/>
      <c r="F1936" s="60">
        <f>SUM(F1934:F1935)</f>
        <v>21.398832000000002</v>
      </c>
    </row>
    <row r="1937" spans="1:7" ht="15.6" thickTop="1" thickBot="1" x14ac:dyDescent="0.35">
      <c r="A1937" s="59">
        <v>5</v>
      </c>
      <c r="B1937" s="95" t="s">
        <v>17</v>
      </c>
      <c r="C1937" s="96"/>
      <c r="D1937" s="96"/>
      <c r="E1937" s="97"/>
      <c r="F1937" s="58">
        <f>SUM(F1936)*10%</f>
        <v>2.1398832000000003</v>
      </c>
      <c r="G1937" s="51">
        <f>SUM(F1937/F1938)</f>
        <v>9.0909090909090912E-2</v>
      </c>
    </row>
    <row r="1938" spans="1:7" ht="15.6" thickTop="1" thickBot="1" x14ac:dyDescent="0.35">
      <c r="A1938" s="57" t="s">
        <v>18</v>
      </c>
      <c r="B1938" s="98" t="s">
        <v>19</v>
      </c>
      <c r="C1938" s="99"/>
      <c r="D1938" s="99"/>
      <c r="E1938" s="100"/>
      <c r="F1938" s="60">
        <f>SUM(F1936,F1937)</f>
        <v>23.538715200000002</v>
      </c>
      <c r="G1938" s="62">
        <f>SUM(G1919,G1929,G1933,G1935,G1937)</f>
        <v>1</v>
      </c>
    </row>
    <row r="1939" spans="1:7" ht="15.6" thickTop="1" thickBot="1" x14ac:dyDescent="0.35"/>
    <row r="1940" spans="1:7" ht="44.4" thickTop="1" thickBot="1" x14ac:dyDescent="0.35">
      <c r="A1940" s="37" t="s">
        <v>2</v>
      </c>
      <c r="B1940" s="29" t="s">
        <v>1</v>
      </c>
      <c r="C1940" s="38" t="s">
        <v>0</v>
      </c>
      <c r="D1940" s="39" t="s">
        <v>20</v>
      </c>
      <c r="E1940" s="40"/>
      <c r="F1940" s="41"/>
      <c r="G1940" s="41"/>
    </row>
    <row r="1941" spans="1:7" ht="72.599999999999994" thickTop="1" x14ac:dyDescent="0.3">
      <c r="A1941" s="63" t="s">
        <v>308</v>
      </c>
      <c r="B1941" s="31" t="s">
        <v>992</v>
      </c>
      <c r="C1941" s="8"/>
      <c r="D1941" s="8"/>
      <c r="E1941" s="40"/>
      <c r="F1941" s="41"/>
      <c r="G1941" s="41"/>
    </row>
    <row r="1942" spans="1:7" ht="72.599999999999994" thickBot="1" x14ac:dyDescent="0.35">
      <c r="A1942" s="66" t="s">
        <v>317</v>
      </c>
      <c r="B1942" s="32" t="s">
        <v>318</v>
      </c>
      <c r="C1942" s="33" t="s">
        <v>30</v>
      </c>
      <c r="D1942" s="33">
        <v>1</v>
      </c>
      <c r="E1942" s="41"/>
      <c r="F1942" s="41"/>
      <c r="G1942" s="41"/>
    </row>
    <row r="1943" spans="1:7" ht="30" thickTop="1" thickBot="1" x14ac:dyDescent="0.35">
      <c r="A1943" s="37" t="s">
        <v>3</v>
      </c>
      <c r="B1943" s="29" t="s">
        <v>4</v>
      </c>
      <c r="C1943" s="29" t="s">
        <v>0</v>
      </c>
      <c r="D1943" s="29" t="s">
        <v>5</v>
      </c>
      <c r="E1943" s="29" t="s">
        <v>6</v>
      </c>
      <c r="F1943" s="29" t="s">
        <v>7</v>
      </c>
      <c r="G1943" s="39" t="s">
        <v>8</v>
      </c>
    </row>
    <row r="1944" spans="1:7" ht="15" thickTop="1" x14ac:dyDescent="0.3">
      <c r="A1944" s="41"/>
      <c r="B1944" s="46" t="s">
        <v>9</v>
      </c>
      <c r="C1944" s="47"/>
      <c r="D1944" s="47"/>
      <c r="E1944" s="47"/>
      <c r="F1944" s="47"/>
      <c r="G1944" s="21"/>
    </row>
    <row r="1945" spans="1:7" ht="15" thickBot="1" x14ac:dyDescent="0.35">
      <c r="A1945" s="17" t="s">
        <v>10</v>
      </c>
      <c r="B1945" s="13" t="s">
        <v>43</v>
      </c>
      <c r="C1945" s="13" t="s">
        <v>21</v>
      </c>
      <c r="D1945" s="13">
        <v>5.6000000000000001E-2</v>
      </c>
      <c r="E1945" s="48">
        <v>30.88</v>
      </c>
      <c r="F1945" s="20">
        <f>PRODUCT(D1945:E1945)</f>
        <v>1.7292799999999999</v>
      </c>
      <c r="G1945" s="21"/>
    </row>
    <row r="1946" spans="1:7" ht="15.6" thickTop="1" thickBot="1" x14ac:dyDescent="0.35">
      <c r="A1946" s="49">
        <v>1</v>
      </c>
      <c r="B1946" s="98" t="s">
        <v>13</v>
      </c>
      <c r="C1946" s="99"/>
      <c r="D1946" s="99"/>
      <c r="E1946" s="100"/>
      <c r="F1946" s="50">
        <f>SUM(F1945)</f>
        <v>1.7292799999999999</v>
      </c>
      <c r="G1946" s="51">
        <f>SUM(F1946/F1965)</f>
        <v>7.3268475118334633E-2</v>
      </c>
    </row>
    <row r="1947" spans="1:7" ht="15" thickTop="1" x14ac:dyDescent="0.3">
      <c r="A1947" s="41"/>
      <c r="B1947" s="52" t="s">
        <v>22</v>
      </c>
      <c r="C1947" s="13"/>
      <c r="D1947" s="13"/>
      <c r="E1947" s="13"/>
      <c r="F1947" s="53"/>
      <c r="G1947" s="54"/>
    </row>
    <row r="1948" spans="1:7" x14ac:dyDescent="0.3">
      <c r="A1948" s="17" t="s">
        <v>11</v>
      </c>
      <c r="B1948" s="13" t="s">
        <v>60</v>
      </c>
      <c r="C1948" s="18" t="s">
        <v>84</v>
      </c>
      <c r="D1948" s="19">
        <v>0.1</v>
      </c>
      <c r="E1948" s="11">
        <v>1.1399999999999999</v>
      </c>
      <c r="F1948" s="20">
        <f t="shared" ref="F1948:F1951" si="131">D1948*E1948</f>
        <v>0.11399999999999999</v>
      </c>
      <c r="G1948" s="21"/>
    </row>
    <row r="1949" spans="1:7" x14ac:dyDescent="0.3">
      <c r="A1949" s="17" t="s">
        <v>12</v>
      </c>
      <c r="B1949" s="13" t="s">
        <v>97</v>
      </c>
      <c r="C1949" s="18" t="s">
        <v>84</v>
      </c>
      <c r="D1949" s="19">
        <v>0.1</v>
      </c>
      <c r="E1949" s="11">
        <v>27.99</v>
      </c>
      <c r="F1949" s="20">
        <f t="shared" si="131"/>
        <v>2.7989999999999999</v>
      </c>
      <c r="G1949" s="21"/>
    </row>
    <row r="1950" spans="1:7" x14ac:dyDescent="0.3">
      <c r="A1950" s="17" t="s">
        <v>53</v>
      </c>
      <c r="B1950" s="13" t="s">
        <v>312</v>
      </c>
      <c r="C1950" s="18" t="s">
        <v>85</v>
      </c>
      <c r="D1950" s="19">
        <v>0.1</v>
      </c>
      <c r="E1950" s="11">
        <v>34.020000000000003</v>
      </c>
      <c r="F1950" s="20">
        <f t="shared" si="131"/>
        <v>3.4020000000000006</v>
      </c>
      <c r="G1950" s="21"/>
    </row>
    <row r="1951" spans="1:7" ht="28.8" x14ac:dyDescent="0.3">
      <c r="A1951" s="17" t="s">
        <v>54</v>
      </c>
      <c r="B1951" s="13" t="s">
        <v>314</v>
      </c>
      <c r="C1951" s="18" t="s">
        <v>85</v>
      </c>
      <c r="D1951" s="19">
        <v>0.1</v>
      </c>
      <c r="E1951" s="11">
        <v>15.66</v>
      </c>
      <c r="F1951" s="20">
        <f t="shared" si="131"/>
        <v>1.5660000000000001</v>
      </c>
      <c r="G1951" s="21"/>
    </row>
    <row r="1952" spans="1:7" x14ac:dyDescent="0.3">
      <c r="A1952" s="17" t="s">
        <v>55</v>
      </c>
      <c r="B1952" s="13" t="s">
        <v>279</v>
      </c>
      <c r="C1952" s="18" t="s">
        <v>68</v>
      </c>
      <c r="D1952" s="19">
        <v>1</v>
      </c>
      <c r="E1952" s="11">
        <v>0.95</v>
      </c>
      <c r="F1952" s="20">
        <f>D1952*E1952</f>
        <v>0.95</v>
      </c>
      <c r="G1952" s="21"/>
    </row>
    <row r="1953" spans="1:7" x14ac:dyDescent="0.3">
      <c r="A1953" s="17" t="s">
        <v>56</v>
      </c>
      <c r="B1953" s="13" t="s">
        <v>313</v>
      </c>
      <c r="C1953" s="18" t="s">
        <v>68</v>
      </c>
      <c r="D1953" s="19">
        <v>1</v>
      </c>
      <c r="E1953" s="11">
        <v>2.68</v>
      </c>
      <c r="F1953" s="20">
        <f>D1953*E1953</f>
        <v>2.68</v>
      </c>
      <c r="G1953" s="21"/>
    </row>
    <row r="1954" spans="1:7" ht="28.8" x14ac:dyDescent="0.3">
      <c r="A1954" s="17" t="s">
        <v>57</v>
      </c>
      <c r="B1954" s="13" t="s">
        <v>937</v>
      </c>
      <c r="C1954" s="18" t="s">
        <v>85</v>
      </c>
      <c r="D1954" s="19">
        <v>0.1</v>
      </c>
      <c r="E1954" s="11">
        <v>34.770000000000003</v>
      </c>
      <c r="F1954" s="20">
        <f>D1954*E1954</f>
        <v>3.4770000000000003</v>
      </c>
      <c r="G1954" s="21"/>
    </row>
    <row r="1955" spans="1:7" ht="15" thickBot="1" x14ac:dyDescent="0.35">
      <c r="A1955" s="17" t="s">
        <v>58</v>
      </c>
      <c r="B1955" s="13" t="s">
        <v>290</v>
      </c>
      <c r="C1955" s="18" t="s">
        <v>143</v>
      </c>
      <c r="D1955" s="55">
        <v>1</v>
      </c>
      <c r="E1955" s="11">
        <v>1.75</v>
      </c>
      <c r="F1955" s="20">
        <f t="shared" ref="F1955" si="132">D1955*E1955</f>
        <v>1.75</v>
      </c>
      <c r="G1955" s="21"/>
    </row>
    <row r="1956" spans="1:7" ht="15.6" thickTop="1" thickBot="1" x14ac:dyDescent="0.35">
      <c r="A1956" s="49">
        <v>2</v>
      </c>
      <c r="B1956" s="98" t="s">
        <v>23</v>
      </c>
      <c r="C1956" s="99"/>
      <c r="D1956" s="99"/>
      <c r="E1956" s="100"/>
      <c r="F1956" s="50">
        <f>SUM(F1948:F1955)</f>
        <v>16.738</v>
      </c>
      <c r="G1956" s="51">
        <f>SUM(F1956/F1965)</f>
        <v>0.70917823402264824</v>
      </c>
    </row>
    <row r="1957" spans="1:7" ht="15" thickTop="1" x14ac:dyDescent="0.3">
      <c r="A1957" s="41"/>
      <c r="B1957" s="52" t="s">
        <v>47</v>
      </c>
      <c r="C1957" s="13"/>
      <c r="D1957" s="13"/>
      <c r="E1957" s="13"/>
      <c r="F1957" s="73"/>
      <c r="G1957" s="54"/>
    </row>
    <row r="1958" spans="1:7" x14ac:dyDescent="0.3">
      <c r="A1958" s="17" t="s">
        <v>48</v>
      </c>
      <c r="B1958" s="13" t="s">
        <v>234</v>
      </c>
      <c r="C1958" s="13" t="s">
        <v>21</v>
      </c>
      <c r="D1958" s="13">
        <v>5.6000000000000001E-2</v>
      </c>
      <c r="E1958" s="11">
        <v>1.7</v>
      </c>
      <c r="F1958" s="53">
        <f>D1958*E1958</f>
        <v>9.5199999999999993E-2</v>
      </c>
      <c r="G1958" s="21"/>
    </row>
    <row r="1959" spans="1:7" ht="15" thickBot="1" x14ac:dyDescent="0.35">
      <c r="A1959" s="17" t="s">
        <v>65</v>
      </c>
      <c r="B1959" s="13" t="s">
        <v>311</v>
      </c>
      <c r="C1959" s="13" t="s">
        <v>21</v>
      </c>
      <c r="D1959" s="13">
        <v>5.6000000000000001E-2</v>
      </c>
      <c r="E1959" s="11">
        <v>1.7</v>
      </c>
      <c r="F1959" s="53">
        <f>D1959*E1959</f>
        <v>9.5199999999999993E-2</v>
      </c>
      <c r="G1959" s="21"/>
    </row>
    <row r="1960" spans="1:7" ht="15.6" thickTop="1" thickBot="1" x14ac:dyDescent="0.35">
      <c r="A1960" s="49">
        <v>3</v>
      </c>
      <c r="B1960" s="98" t="s">
        <v>49</v>
      </c>
      <c r="C1960" s="99"/>
      <c r="D1960" s="99"/>
      <c r="E1960" s="100"/>
      <c r="F1960" s="50">
        <f>SUM(F1958:F1959)</f>
        <v>0.19039999999999999</v>
      </c>
      <c r="G1960" s="51">
        <f>SUM(F1960/F1965)</f>
        <v>8.0671248511119745E-3</v>
      </c>
    </row>
    <row r="1961" spans="1:7" ht="15.6" thickTop="1" thickBot="1" x14ac:dyDescent="0.35">
      <c r="A1961" s="57" t="s">
        <v>14</v>
      </c>
      <c r="B1961" s="98" t="s">
        <v>24</v>
      </c>
      <c r="C1961" s="99"/>
      <c r="D1961" s="99"/>
      <c r="E1961" s="100"/>
      <c r="F1961" s="58">
        <f>SUM(F1946,F1956,F1960)</f>
        <v>18.657679999999999</v>
      </c>
      <c r="G1961" s="6"/>
    </row>
    <row r="1962" spans="1:7" ht="15.6" thickTop="1" thickBot="1" x14ac:dyDescent="0.35">
      <c r="A1962" s="59">
        <v>4</v>
      </c>
      <c r="B1962" s="95" t="s">
        <v>15</v>
      </c>
      <c r="C1962" s="96"/>
      <c r="D1962" s="96"/>
      <c r="E1962" s="97"/>
      <c r="F1962" s="58">
        <f>SUM(F1961)*15%</f>
        <v>2.7986519999999997</v>
      </c>
      <c r="G1962" s="51">
        <f>SUM(F1962/F1965)</f>
        <v>0.11857707509881422</v>
      </c>
    </row>
    <row r="1963" spans="1:7" ht="15.6" thickTop="1" thickBot="1" x14ac:dyDescent="0.35">
      <c r="A1963" s="57" t="s">
        <v>16</v>
      </c>
      <c r="B1963" s="98" t="s">
        <v>25</v>
      </c>
      <c r="C1963" s="99"/>
      <c r="D1963" s="99"/>
      <c r="E1963" s="100"/>
      <c r="F1963" s="60">
        <f>SUM(F1961:F1962)</f>
        <v>21.456332</v>
      </c>
    </row>
    <row r="1964" spans="1:7" ht="15.6" thickTop="1" thickBot="1" x14ac:dyDescent="0.35">
      <c r="A1964" s="59">
        <v>5</v>
      </c>
      <c r="B1964" s="95" t="s">
        <v>17</v>
      </c>
      <c r="C1964" s="96"/>
      <c r="D1964" s="96"/>
      <c r="E1964" s="97"/>
      <c r="F1964" s="58">
        <f>SUM(F1963)*10%</f>
        <v>2.1456332000000002</v>
      </c>
      <c r="G1964" s="51">
        <f>SUM(F1964/F1965)</f>
        <v>9.0909090909090925E-2</v>
      </c>
    </row>
    <row r="1965" spans="1:7" ht="15.6" thickTop="1" thickBot="1" x14ac:dyDescent="0.35">
      <c r="A1965" s="57" t="s">
        <v>18</v>
      </c>
      <c r="B1965" s="98" t="s">
        <v>19</v>
      </c>
      <c r="C1965" s="99"/>
      <c r="D1965" s="99"/>
      <c r="E1965" s="100"/>
      <c r="F1965" s="60">
        <f>SUM(F1963,F1964)</f>
        <v>23.601965199999999</v>
      </c>
      <c r="G1965" s="62">
        <f>SUM(G1946,G1956,G1960,G1962,G1964)</f>
        <v>1</v>
      </c>
    </row>
    <row r="1966" spans="1:7" ht="15.6" thickTop="1" thickBot="1" x14ac:dyDescent="0.35"/>
    <row r="1967" spans="1:7" ht="44.4" thickTop="1" thickBot="1" x14ac:dyDescent="0.35">
      <c r="A1967" s="37" t="s">
        <v>2</v>
      </c>
      <c r="B1967" s="29" t="s">
        <v>1</v>
      </c>
      <c r="C1967" s="38" t="s">
        <v>0</v>
      </c>
      <c r="D1967" s="39" t="s">
        <v>20</v>
      </c>
      <c r="E1967" s="40"/>
      <c r="F1967" s="41"/>
      <c r="G1967" s="41"/>
    </row>
    <row r="1968" spans="1:7" ht="72.599999999999994" thickTop="1" x14ac:dyDescent="0.3">
      <c r="A1968" s="63" t="s">
        <v>308</v>
      </c>
      <c r="B1968" s="31" t="s">
        <v>992</v>
      </c>
      <c r="C1968" s="8"/>
      <c r="D1968" s="8"/>
      <c r="E1968" s="40"/>
      <c r="F1968" s="41"/>
      <c r="G1968" s="41"/>
    </row>
    <row r="1969" spans="1:7" ht="72.599999999999994" thickBot="1" x14ac:dyDescent="0.35">
      <c r="A1969" s="66" t="s">
        <v>319</v>
      </c>
      <c r="B1969" s="32" t="s">
        <v>320</v>
      </c>
      <c r="C1969" s="33" t="s">
        <v>30</v>
      </c>
      <c r="D1969" s="33">
        <v>1</v>
      </c>
      <c r="E1969" s="41"/>
      <c r="F1969" s="41"/>
      <c r="G1969" s="41"/>
    </row>
    <row r="1970" spans="1:7" ht="30" thickTop="1" thickBot="1" x14ac:dyDescent="0.35">
      <c r="A1970" s="37" t="s">
        <v>3</v>
      </c>
      <c r="B1970" s="29" t="s">
        <v>4</v>
      </c>
      <c r="C1970" s="29" t="s">
        <v>0</v>
      </c>
      <c r="D1970" s="29" t="s">
        <v>5</v>
      </c>
      <c r="E1970" s="29" t="s">
        <v>6</v>
      </c>
      <c r="F1970" s="29" t="s">
        <v>7</v>
      </c>
      <c r="G1970" s="39" t="s">
        <v>8</v>
      </c>
    </row>
    <row r="1971" spans="1:7" ht="15" thickTop="1" x14ac:dyDescent="0.3">
      <c r="A1971" s="41"/>
      <c r="B1971" s="46" t="s">
        <v>9</v>
      </c>
      <c r="C1971" s="47"/>
      <c r="D1971" s="47"/>
      <c r="E1971" s="47"/>
      <c r="F1971" s="47"/>
      <c r="G1971" s="21"/>
    </row>
    <row r="1972" spans="1:7" ht="15" thickBot="1" x14ac:dyDescent="0.35">
      <c r="A1972" s="17" t="s">
        <v>10</v>
      </c>
      <c r="B1972" s="13" t="s">
        <v>43</v>
      </c>
      <c r="C1972" s="13" t="s">
        <v>21</v>
      </c>
      <c r="D1972" s="13">
        <v>5.6000000000000001E-2</v>
      </c>
      <c r="E1972" s="48">
        <v>30.88</v>
      </c>
      <c r="F1972" s="20">
        <f>PRODUCT(D1972:E1972)</f>
        <v>1.7292799999999999</v>
      </c>
      <c r="G1972" s="21"/>
    </row>
    <row r="1973" spans="1:7" ht="15.6" thickTop="1" thickBot="1" x14ac:dyDescent="0.35">
      <c r="A1973" s="49">
        <v>1</v>
      </c>
      <c r="B1973" s="98" t="s">
        <v>13</v>
      </c>
      <c r="C1973" s="99"/>
      <c r="D1973" s="99"/>
      <c r="E1973" s="100"/>
      <c r="F1973" s="50">
        <f>SUM(F1972)</f>
        <v>1.7292799999999999</v>
      </c>
      <c r="G1973" s="51">
        <f>SUM(F1973/F1992)</f>
        <v>7.3465352093643577E-2</v>
      </c>
    </row>
    <row r="1974" spans="1:7" ht="15" thickTop="1" x14ac:dyDescent="0.3">
      <c r="A1974" s="41"/>
      <c r="B1974" s="52" t="s">
        <v>22</v>
      </c>
      <c r="C1974" s="13"/>
      <c r="D1974" s="13"/>
      <c r="E1974" s="13"/>
      <c r="F1974" s="53"/>
      <c r="G1974" s="54"/>
    </row>
    <row r="1975" spans="1:7" x14ac:dyDescent="0.3">
      <c r="A1975" s="17" t="s">
        <v>11</v>
      </c>
      <c r="B1975" s="13" t="s">
        <v>60</v>
      </c>
      <c r="C1975" s="18" t="s">
        <v>84</v>
      </c>
      <c r="D1975" s="19">
        <v>0.1</v>
      </c>
      <c r="E1975" s="11">
        <v>1.1399999999999999</v>
      </c>
      <c r="F1975" s="20">
        <f t="shared" ref="F1975:F1978" si="133">D1975*E1975</f>
        <v>0.11399999999999999</v>
      </c>
      <c r="G1975" s="21"/>
    </row>
    <row r="1976" spans="1:7" x14ac:dyDescent="0.3">
      <c r="A1976" s="17" t="s">
        <v>12</v>
      </c>
      <c r="B1976" s="13" t="s">
        <v>97</v>
      </c>
      <c r="C1976" s="18" t="s">
        <v>84</v>
      </c>
      <c r="D1976" s="19">
        <v>0.1</v>
      </c>
      <c r="E1976" s="11">
        <v>27.99</v>
      </c>
      <c r="F1976" s="20">
        <f t="shared" si="133"/>
        <v>2.7989999999999999</v>
      </c>
      <c r="G1976" s="21"/>
    </row>
    <row r="1977" spans="1:7" x14ac:dyDescent="0.3">
      <c r="A1977" s="17" t="s">
        <v>53</v>
      </c>
      <c r="B1977" s="13" t="s">
        <v>312</v>
      </c>
      <c r="C1977" s="18" t="s">
        <v>85</v>
      </c>
      <c r="D1977" s="19">
        <v>0.1</v>
      </c>
      <c r="E1977" s="11">
        <v>34.020000000000003</v>
      </c>
      <c r="F1977" s="20">
        <f t="shared" si="133"/>
        <v>3.4020000000000006</v>
      </c>
      <c r="G1977" s="21"/>
    </row>
    <row r="1978" spans="1:7" ht="28.8" x14ac:dyDescent="0.3">
      <c r="A1978" s="17" t="s">
        <v>54</v>
      </c>
      <c r="B1978" s="13" t="s">
        <v>278</v>
      </c>
      <c r="C1978" s="18" t="s">
        <v>85</v>
      </c>
      <c r="D1978" s="19">
        <v>0.1</v>
      </c>
      <c r="E1978" s="11">
        <v>15.16</v>
      </c>
      <c r="F1978" s="20">
        <f t="shared" si="133"/>
        <v>1.516</v>
      </c>
      <c r="G1978" s="21"/>
    </row>
    <row r="1979" spans="1:7" x14ac:dyDescent="0.3">
      <c r="A1979" s="17" t="s">
        <v>55</v>
      </c>
      <c r="B1979" s="13" t="s">
        <v>279</v>
      </c>
      <c r="C1979" s="18" t="s">
        <v>68</v>
      </c>
      <c r="D1979" s="19">
        <v>1</v>
      </c>
      <c r="E1979" s="11">
        <v>0.95</v>
      </c>
      <c r="F1979" s="20">
        <f>D1979*E1979</f>
        <v>0.95</v>
      </c>
      <c r="G1979" s="21"/>
    </row>
    <row r="1980" spans="1:7" x14ac:dyDescent="0.3">
      <c r="A1980" s="17" t="s">
        <v>56</v>
      </c>
      <c r="B1980" s="13" t="s">
        <v>313</v>
      </c>
      <c r="C1980" s="18" t="s">
        <v>68</v>
      </c>
      <c r="D1980" s="19">
        <v>1</v>
      </c>
      <c r="E1980" s="11">
        <v>2.68</v>
      </c>
      <c r="F1980" s="20">
        <f>D1980*E1980</f>
        <v>2.68</v>
      </c>
      <c r="G1980" s="21"/>
    </row>
    <row r="1981" spans="1:7" ht="28.8" x14ac:dyDescent="0.3">
      <c r="A1981" s="17" t="s">
        <v>57</v>
      </c>
      <c r="B1981" s="13" t="s">
        <v>937</v>
      </c>
      <c r="C1981" s="18" t="s">
        <v>85</v>
      </c>
      <c r="D1981" s="19">
        <v>0.1</v>
      </c>
      <c r="E1981" s="11">
        <v>34.770000000000003</v>
      </c>
      <c r="F1981" s="20">
        <f>D1981*E1981</f>
        <v>3.4770000000000003</v>
      </c>
      <c r="G1981" s="21"/>
    </row>
    <row r="1982" spans="1:7" ht="15" thickBot="1" x14ac:dyDescent="0.35">
      <c r="A1982" s="17" t="s">
        <v>58</v>
      </c>
      <c r="B1982" s="13" t="s">
        <v>290</v>
      </c>
      <c r="C1982" s="18" t="s">
        <v>143</v>
      </c>
      <c r="D1982" s="55">
        <v>1</v>
      </c>
      <c r="E1982" s="11">
        <v>1.75</v>
      </c>
      <c r="F1982" s="20">
        <f t="shared" ref="F1982" si="134">D1982*E1982</f>
        <v>1.75</v>
      </c>
      <c r="G1982" s="21"/>
    </row>
    <row r="1983" spans="1:7" ht="15.6" thickTop="1" thickBot="1" x14ac:dyDescent="0.35">
      <c r="A1983" s="49">
        <v>2</v>
      </c>
      <c r="B1983" s="98" t="s">
        <v>23</v>
      </c>
      <c r="C1983" s="99"/>
      <c r="D1983" s="99"/>
      <c r="E1983" s="100"/>
      <c r="F1983" s="50">
        <f>SUM(F1975:F1982)</f>
        <v>16.688000000000002</v>
      </c>
      <c r="G1983" s="51">
        <f>SUM(F1983/F1992)</f>
        <v>0.70895968017829625</v>
      </c>
    </row>
    <row r="1984" spans="1:7" ht="15" thickTop="1" x14ac:dyDescent="0.3">
      <c r="A1984" s="41"/>
      <c r="B1984" s="52" t="s">
        <v>47</v>
      </c>
      <c r="C1984" s="13"/>
      <c r="D1984" s="13"/>
      <c r="E1984" s="13"/>
      <c r="F1984" s="73"/>
      <c r="G1984" s="54"/>
    </row>
    <row r="1985" spans="1:7" x14ac:dyDescent="0.3">
      <c r="A1985" s="17" t="s">
        <v>48</v>
      </c>
      <c r="B1985" s="13" t="s">
        <v>234</v>
      </c>
      <c r="C1985" s="13" t="s">
        <v>21</v>
      </c>
      <c r="D1985" s="13">
        <v>5.6000000000000001E-2</v>
      </c>
      <c r="E1985" s="11">
        <v>1.7</v>
      </c>
      <c r="F1985" s="53">
        <f>D1985*E1985</f>
        <v>9.5199999999999993E-2</v>
      </c>
      <c r="G1985" s="21"/>
    </row>
    <row r="1986" spans="1:7" ht="15" thickBot="1" x14ac:dyDescent="0.35">
      <c r="A1986" s="17" t="s">
        <v>65</v>
      </c>
      <c r="B1986" s="13" t="s">
        <v>311</v>
      </c>
      <c r="C1986" s="13" t="s">
        <v>21</v>
      </c>
      <c r="D1986" s="13">
        <v>5.6000000000000001E-2</v>
      </c>
      <c r="E1986" s="11">
        <v>1.7</v>
      </c>
      <c r="F1986" s="53">
        <f>D1986*E1986</f>
        <v>9.5199999999999993E-2</v>
      </c>
      <c r="G1986" s="21"/>
    </row>
    <row r="1987" spans="1:7" ht="15.6" thickTop="1" thickBot="1" x14ac:dyDescent="0.35">
      <c r="A1987" s="49">
        <v>3</v>
      </c>
      <c r="B1987" s="98" t="s">
        <v>49</v>
      </c>
      <c r="C1987" s="99"/>
      <c r="D1987" s="99"/>
      <c r="E1987" s="100"/>
      <c r="F1987" s="50">
        <f>SUM(F1985:F1986)</f>
        <v>0.19039999999999999</v>
      </c>
      <c r="G1987" s="51">
        <f>SUM(F1987/F1992)</f>
        <v>8.0888017201550567E-3</v>
      </c>
    </row>
    <row r="1988" spans="1:7" ht="15.6" thickTop="1" thickBot="1" x14ac:dyDescent="0.35">
      <c r="A1988" s="57" t="s">
        <v>14</v>
      </c>
      <c r="B1988" s="98" t="s">
        <v>24</v>
      </c>
      <c r="C1988" s="99"/>
      <c r="D1988" s="99"/>
      <c r="E1988" s="100"/>
      <c r="F1988" s="58">
        <f>SUM(F1973,F1983,F1987)</f>
        <v>18.607680000000002</v>
      </c>
      <c r="G1988" s="6"/>
    </row>
    <row r="1989" spans="1:7" ht="15.6" thickTop="1" thickBot="1" x14ac:dyDescent="0.35">
      <c r="A1989" s="59">
        <v>4</v>
      </c>
      <c r="B1989" s="95" t="s">
        <v>15</v>
      </c>
      <c r="C1989" s="96"/>
      <c r="D1989" s="96"/>
      <c r="E1989" s="97"/>
      <c r="F1989" s="58">
        <f>SUM(F1988)*15%</f>
        <v>2.7911520000000003</v>
      </c>
      <c r="G1989" s="51">
        <f>SUM(F1989/F1992)</f>
        <v>0.11857707509881422</v>
      </c>
    </row>
    <row r="1990" spans="1:7" ht="15.6" thickTop="1" thickBot="1" x14ac:dyDescent="0.35">
      <c r="A1990" s="57" t="s">
        <v>16</v>
      </c>
      <c r="B1990" s="98" t="s">
        <v>25</v>
      </c>
      <c r="C1990" s="99"/>
      <c r="D1990" s="99"/>
      <c r="E1990" s="100"/>
      <c r="F1990" s="60">
        <f>SUM(F1988:F1989)</f>
        <v>21.398832000000002</v>
      </c>
    </row>
    <row r="1991" spans="1:7" ht="15.6" thickTop="1" thickBot="1" x14ac:dyDescent="0.35">
      <c r="A1991" s="59">
        <v>5</v>
      </c>
      <c r="B1991" s="95" t="s">
        <v>17</v>
      </c>
      <c r="C1991" s="96"/>
      <c r="D1991" s="96"/>
      <c r="E1991" s="97"/>
      <c r="F1991" s="58">
        <f>SUM(F1990)*10%</f>
        <v>2.1398832000000003</v>
      </c>
      <c r="G1991" s="51">
        <f>SUM(F1991/F1992)</f>
        <v>9.0909090909090912E-2</v>
      </c>
    </row>
    <row r="1992" spans="1:7" ht="15.6" thickTop="1" thickBot="1" x14ac:dyDescent="0.35">
      <c r="A1992" s="57" t="s">
        <v>18</v>
      </c>
      <c r="B1992" s="98" t="s">
        <v>19</v>
      </c>
      <c r="C1992" s="99"/>
      <c r="D1992" s="99"/>
      <c r="E1992" s="100"/>
      <c r="F1992" s="60">
        <f>SUM(F1990,F1991)</f>
        <v>23.538715200000002</v>
      </c>
      <c r="G1992" s="62">
        <f>SUM(G1973,G1983,G1987,G1989,G1991)</f>
        <v>1</v>
      </c>
    </row>
    <row r="1993" spans="1:7" ht="15" thickTop="1" x14ac:dyDescent="0.3"/>
    <row r="1994" spans="1:7" x14ac:dyDescent="0.3">
      <c r="A1994" s="101" t="s">
        <v>321</v>
      </c>
      <c r="B1994" s="101"/>
      <c r="C1994" s="101"/>
      <c r="D1994" s="101"/>
      <c r="E1994" s="101"/>
      <c r="F1994" s="101"/>
      <c r="G1994" s="101"/>
    </row>
    <row r="1995" spans="1:7" ht="15" thickBot="1" x14ac:dyDescent="0.35"/>
    <row r="1996" spans="1:7" ht="44.4" thickTop="1" thickBot="1" x14ac:dyDescent="0.35">
      <c r="A1996" s="37" t="s">
        <v>2</v>
      </c>
      <c r="B1996" s="29" t="s">
        <v>1</v>
      </c>
      <c r="C1996" s="38" t="s">
        <v>0</v>
      </c>
      <c r="D1996" s="39" t="s">
        <v>20</v>
      </c>
      <c r="E1996" s="40"/>
      <c r="F1996" s="41"/>
      <c r="G1996" s="41"/>
    </row>
    <row r="1997" spans="1:7" ht="95.4" customHeight="1" thickTop="1" x14ac:dyDescent="0.3">
      <c r="A1997" s="63" t="s">
        <v>322</v>
      </c>
      <c r="B1997" s="31" t="s">
        <v>993</v>
      </c>
      <c r="C1997" s="8"/>
      <c r="D1997" s="8"/>
      <c r="E1997" s="40"/>
      <c r="F1997" s="41"/>
      <c r="G1997" s="41"/>
    </row>
    <row r="1998" spans="1:7" ht="221.4" customHeight="1" thickBot="1" x14ac:dyDescent="0.35">
      <c r="A1998" s="66" t="s">
        <v>323</v>
      </c>
      <c r="B1998" s="32" t="s">
        <v>324</v>
      </c>
      <c r="C1998" s="33" t="s">
        <v>30</v>
      </c>
      <c r="D1998" s="33">
        <v>1</v>
      </c>
      <c r="E1998" s="41"/>
      <c r="F1998" s="41"/>
      <c r="G1998" s="41"/>
    </row>
    <row r="1999" spans="1:7" ht="30" thickTop="1" thickBot="1" x14ac:dyDescent="0.35">
      <c r="A1999" s="37" t="s">
        <v>3</v>
      </c>
      <c r="B1999" s="29" t="s">
        <v>4</v>
      </c>
      <c r="C1999" s="29" t="s">
        <v>0</v>
      </c>
      <c r="D1999" s="29" t="s">
        <v>5</v>
      </c>
      <c r="E1999" s="29" t="s">
        <v>6</v>
      </c>
      <c r="F1999" s="29" t="s">
        <v>7</v>
      </c>
      <c r="G1999" s="39" t="s">
        <v>8</v>
      </c>
    </row>
    <row r="2000" spans="1:7" ht="15" thickTop="1" x14ac:dyDescent="0.3">
      <c r="A2000" s="41"/>
      <c r="B2000" s="46" t="s">
        <v>9</v>
      </c>
      <c r="C2000" s="47"/>
      <c r="D2000" s="47"/>
      <c r="E2000" s="47"/>
      <c r="F2000" s="47"/>
      <c r="G2000" s="21"/>
    </row>
    <row r="2001" spans="1:7" ht="15" thickBot="1" x14ac:dyDescent="0.35">
      <c r="A2001" s="17" t="s">
        <v>10</v>
      </c>
      <c r="B2001" s="13" t="s">
        <v>43</v>
      </c>
      <c r="C2001" s="13" t="s">
        <v>21</v>
      </c>
      <c r="D2001" s="13">
        <v>0.17849999999999999</v>
      </c>
      <c r="E2001" s="48">
        <v>30.88</v>
      </c>
      <c r="F2001" s="20">
        <f>PRODUCT(D2001:E2001)</f>
        <v>5.5120799999999992</v>
      </c>
      <c r="G2001" s="21"/>
    </row>
    <row r="2002" spans="1:7" ht="15.6" thickTop="1" thickBot="1" x14ac:dyDescent="0.35">
      <c r="A2002" s="49">
        <v>1</v>
      </c>
      <c r="B2002" s="98" t="s">
        <v>13</v>
      </c>
      <c r="C2002" s="99"/>
      <c r="D2002" s="99"/>
      <c r="E2002" s="100"/>
      <c r="F2002" s="50">
        <f>SUM(F2001)</f>
        <v>5.5120799999999992</v>
      </c>
      <c r="G2002" s="51">
        <f>SUM(F2002/F2019)</f>
        <v>0.21219282872791431</v>
      </c>
    </row>
    <row r="2003" spans="1:7" ht="15" thickTop="1" x14ac:dyDescent="0.3">
      <c r="A2003" s="41"/>
      <c r="B2003" s="52" t="s">
        <v>22</v>
      </c>
      <c r="C2003" s="13"/>
      <c r="D2003" s="13"/>
      <c r="E2003" s="13"/>
      <c r="F2003" s="53"/>
      <c r="G2003" s="54"/>
    </row>
    <row r="2004" spans="1:7" x14ac:dyDescent="0.3">
      <c r="A2004" s="17" t="s">
        <v>11</v>
      </c>
      <c r="B2004" s="13" t="s">
        <v>60</v>
      </c>
      <c r="C2004" s="18" t="s">
        <v>84</v>
      </c>
      <c r="D2004" s="19">
        <v>0.1</v>
      </c>
      <c r="E2004" s="11">
        <v>1.1399999999999999</v>
      </c>
      <c r="F2004" s="20">
        <f t="shared" ref="F2004:F2007" si="135">D2004*E2004</f>
        <v>0.11399999999999999</v>
      </c>
      <c r="G2004" s="21"/>
    </row>
    <row r="2005" spans="1:7" ht="27.15" customHeight="1" x14ac:dyDescent="0.3">
      <c r="A2005" s="17" t="s">
        <v>12</v>
      </c>
      <c r="B2005" s="13" t="s">
        <v>325</v>
      </c>
      <c r="C2005" s="18" t="s">
        <v>85</v>
      </c>
      <c r="D2005" s="19">
        <v>0.1</v>
      </c>
      <c r="E2005" s="11">
        <v>33.75</v>
      </c>
      <c r="F2005" s="20">
        <f t="shared" si="135"/>
        <v>3.375</v>
      </c>
      <c r="G2005" s="21"/>
    </row>
    <row r="2006" spans="1:7" x14ac:dyDescent="0.3">
      <c r="A2006" s="17" t="s">
        <v>53</v>
      </c>
      <c r="B2006" s="13" t="s">
        <v>120</v>
      </c>
      <c r="C2006" s="18" t="s">
        <v>68</v>
      </c>
      <c r="D2006" s="19">
        <v>1</v>
      </c>
      <c r="E2006" s="11">
        <v>0.95</v>
      </c>
      <c r="F2006" s="20">
        <f t="shared" si="135"/>
        <v>0.95</v>
      </c>
      <c r="G2006" s="21"/>
    </row>
    <row r="2007" spans="1:7" ht="28.8" x14ac:dyDescent="0.3">
      <c r="A2007" s="17" t="s">
        <v>54</v>
      </c>
      <c r="B2007" s="13" t="s">
        <v>327</v>
      </c>
      <c r="C2007" s="18" t="s">
        <v>68</v>
      </c>
      <c r="D2007" s="19">
        <v>5</v>
      </c>
      <c r="E2007" s="11">
        <v>0.95</v>
      </c>
      <c r="F2007" s="20">
        <f t="shared" si="135"/>
        <v>4.75</v>
      </c>
      <c r="G2007" s="21"/>
    </row>
    <row r="2008" spans="1:7" ht="49.65" customHeight="1" x14ac:dyDescent="0.3">
      <c r="A2008" s="17" t="s">
        <v>55</v>
      </c>
      <c r="B2008" s="13" t="s">
        <v>326</v>
      </c>
      <c r="C2008" s="18" t="s">
        <v>85</v>
      </c>
      <c r="D2008" s="19">
        <v>0.1</v>
      </c>
      <c r="E2008" s="11">
        <v>34.770000000000003</v>
      </c>
      <c r="F2008" s="20">
        <f>D2008*E2008</f>
        <v>3.4770000000000003</v>
      </c>
      <c r="G2008" s="21"/>
    </row>
    <row r="2009" spans="1:7" ht="15" thickBot="1" x14ac:dyDescent="0.35">
      <c r="A2009" s="17" t="s">
        <v>56</v>
      </c>
      <c r="B2009" s="13" t="s">
        <v>335</v>
      </c>
      <c r="C2009" s="18" t="s">
        <v>143</v>
      </c>
      <c r="D2009" s="55">
        <v>1</v>
      </c>
      <c r="E2009" s="11">
        <v>1.75</v>
      </c>
      <c r="F2009" s="20">
        <f t="shared" ref="F2009" si="136">D2009*E2009</f>
        <v>1.75</v>
      </c>
      <c r="G2009" s="21"/>
    </row>
    <row r="2010" spans="1:7" ht="15.6" thickTop="1" thickBot="1" x14ac:dyDescent="0.35">
      <c r="A2010" s="49">
        <v>2</v>
      </c>
      <c r="B2010" s="98" t="s">
        <v>23</v>
      </c>
      <c r="C2010" s="99"/>
      <c r="D2010" s="99"/>
      <c r="E2010" s="100"/>
      <c r="F2010" s="50">
        <f>SUM(F2004:F2009)</f>
        <v>14.416</v>
      </c>
      <c r="G2010" s="51">
        <f>SUM(F2010/F2019)</f>
        <v>0.55495780520994131</v>
      </c>
    </row>
    <row r="2011" spans="1:7" ht="15" thickTop="1" x14ac:dyDescent="0.3">
      <c r="A2011" s="41"/>
      <c r="B2011" s="52" t="s">
        <v>47</v>
      </c>
      <c r="C2011" s="13"/>
      <c r="D2011" s="13"/>
      <c r="E2011" s="13"/>
      <c r="F2011" s="73"/>
      <c r="G2011" s="54"/>
    </row>
    <row r="2012" spans="1:7" x14ac:dyDescent="0.3">
      <c r="A2012" s="17" t="s">
        <v>48</v>
      </c>
      <c r="B2012" s="13" t="s">
        <v>165</v>
      </c>
      <c r="C2012" s="13" t="s">
        <v>21</v>
      </c>
      <c r="D2012" s="13">
        <v>0.17849999999999999</v>
      </c>
      <c r="E2012" s="11">
        <v>1.7</v>
      </c>
      <c r="F2012" s="53">
        <f>D2012*E2012</f>
        <v>0.30345</v>
      </c>
      <c r="G2012" s="21"/>
    </row>
    <row r="2013" spans="1:7" ht="15" thickBot="1" x14ac:dyDescent="0.35">
      <c r="A2013" s="17" t="s">
        <v>65</v>
      </c>
      <c r="B2013" s="13" t="s">
        <v>334</v>
      </c>
      <c r="C2013" s="13" t="s">
        <v>21</v>
      </c>
      <c r="D2013" s="13">
        <v>0.17849999999999999</v>
      </c>
      <c r="E2013" s="11">
        <v>1.7</v>
      </c>
      <c r="F2013" s="53">
        <f>D2013*E2013</f>
        <v>0.30345</v>
      </c>
      <c r="G2013" s="21"/>
    </row>
    <row r="2014" spans="1:7" ht="15.6" thickTop="1" thickBot="1" x14ac:dyDescent="0.35">
      <c r="A2014" s="49">
        <v>3</v>
      </c>
      <c r="B2014" s="98" t="s">
        <v>49</v>
      </c>
      <c r="C2014" s="99"/>
      <c r="D2014" s="99"/>
      <c r="E2014" s="100"/>
      <c r="F2014" s="50">
        <f>SUM(F2012:F2013)</f>
        <v>0.6069</v>
      </c>
      <c r="G2014" s="51">
        <f>SUM(F2014/F2019)</f>
        <v>2.3363200054239273E-2</v>
      </c>
    </row>
    <row r="2015" spans="1:7" ht="15.6" thickTop="1" thickBot="1" x14ac:dyDescent="0.35">
      <c r="A2015" s="57" t="s">
        <v>14</v>
      </c>
      <c r="B2015" s="98" t="s">
        <v>24</v>
      </c>
      <c r="C2015" s="99"/>
      <c r="D2015" s="99"/>
      <c r="E2015" s="100"/>
      <c r="F2015" s="58">
        <f>SUM(F2002,F2010,F2014)</f>
        <v>20.534980000000001</v>
      </c>
      <c r="G2015" s="6"/>
    </row>
    <row r="2016" spans="1:7" ht="15.6" thickTop="1" thickBot="1" x14ac:dyDescent="0.35">
      <c r="A2016" s="59">
        <v>4</v>
      </c>
      <c r="B2016" s="95" t="s">
        <v>15</v>
      </c>
      <c r="C2016" s="96"/>
      <c r="D2016" s="96"/>
      <c r="E2016" s="97"/>
      <c r="F2016" s="58">
        <f>SUM(F2015)*15%</f>
        <v>3.080247</v>
      </c>
      <c r="G2016" s="51">
        <f>SUM(F2016/F2019)</f>
        <v>0.11857707509881422</v>
      </c>
    </row>
    <row r="2017" spans="1:7" ht="15.6" thickTop="1" thickBot="1" x14ac:dyDescent="0.35">
      <c r="A2017" s="57" t="s">
        <v>16</v>
      </c>
      <c r="B2017" s="98" t="s">
        <v>25</v>
      </c>
      <c r="C2017" s="99"/>
      <c r="D2017" s="99"/>
      <c r="E2017" s="100"/>
      <c r="F2017" s="60">
        <f>SUM(F2015:F2016)</f>
        <v>23.615227000000001</v>
      </c>
    </row>
    <row r="2018" spans="1:7" ht="15.6" thickTop="1" thickBot="1" x14ac:dyDescent="0.35">
      <c r="A2018" s="59">
        <v>5</v>
      </c>
      <c r="B2018" s="95" t="s">
        <v>17</v>
      </c>
      <c r="C2018" s="96"/>
      <c r="D2018" s="96"/>
      <c r="E2018" s="97"/>
      <c r="F2018" s="58">
        <f>SUM(F2017)*10%</f>
        <v>2.3615227000000001</v>
      </c>
      <c r="G2018" s="51">
        <f>SUM(F2018/F2019)</f>
        <v>9.0909090909090912E-2</v>
      </c>
    </row>
    <row r="2019" spans="1:7" ht="15.6" thickTop="1" thickBot="1" x14ac:dyDescent="0.35">
      <c r="A2019" s="57" t="s">
        <v>18</v>
      </c>
      <c r="B2019" s="98" t="s">
        <v>19</v>
      </c>
      <c r="C2019" s="99"/>
      <c r="D2019" s="99"/>
      <c r="E2019" s="100"/>
      <c r="F2019" s="60">
        <f>SUM(F2017,F2018)</f>
        <v>25.976749699999999</v>
      </c>
      <c r="G2019" s="62">
        <f>SUM(G2002,G2010,G2014,G2016,G2018)</f>
        <v>1</v>
      </c>
    </row>
    <row r="2020" spans="1:7" ht="15.6" thickTop="1" thickBot="1" x14ac:dyDescent="0.35"/>
    <row r="2021" spans="1:7" ht="44.4" thickTop="1" thickBot="1" x14ac:dyDescent="0.35">
      <c r="A2021" s="37" t="s">
        <v>2</v>
      </c>
      <c r="B2021" s="29" t="s">
        <v>1</v>
      </c>
      <c r="C2021" s="38" t="s">
        <v>0</v>
      </c>
      <c r="D2021" s="39" t="s">
        <v>20</v>
      </c>
      <c r="E2021" s="40"/>
      <c r="F2021" s="41"/>
      <c r="G2021" s="41"/>
    </row>
    <row r="2022" spans="1:7" ht="72.599999999999994" thickTop="1" x14ac:dyDescent="0.3">
      <c r="A2022" s="63" t="s">
        <v>322</v>
      </c>
      <c r="B2022" s="31" t="s">
        <v>993</v>
      </c>
      <c r="C2022" s="8"/>
      <c r="D2022" s="8"/>
      <c r="E2022" s="40"/>
      <c r="F2022" s="41"/>
      <c r="G2022" s="41"/>
    </row>
    <row r="2023" spans="1:7" ht="244.8" customHeight="1" thickBot="1" x14ac:dyDescent="0.35">
      <c r="A2023" s="66" t="s">
        <v>328</v>
      </c>
      <c r="B2023" s="32" t="s">
        <v>329</v>
      </c>
      <c r="C2023" s="33" t="s">
        <v>30</v>
      </c>
      <c r="D2023" s="33">
        <v>1</v>
      </c>
      <c r="E2023" s="41"/>
      <c r="F2023" s="41"/>
      <c r="G2023" s="41"/>
    </row>
    <row r="2024" spans="1:7" ht="30" thickTop="1" thickBot="1" x14ac:dyDescent="0.35">
      <c r="A2024" s="37" t="s">
        <v>3</v>
      </c>
      <c r="B2024" s="29" t="s">
        <v>4</v>
      </c>
      <c r="C2024" s="29" t="s">
        <v>0</v>
      </c>
      <c r="D2024" s="29" t="s">
        <v>5</v>
      </c>
      <c r="E2024" s="29" t="s">
        <v>6</v>
      </c>
      <c r="F2024" s="29" t="s">
        <v>7</v>
      </c>
      <c r="G2024" s="39" t="s">
        <v>8</v>
      </c>
    </row>
    <row r="2025" spans="1:7" ht="15" thickTop="1" x14ac:dyDescent="0.3">
      <c r="A2025" s="41"/>
      <c r="B2025" s="46" t="s">
        <v>9</v>
      </c>
      <c r="C2025" s="47"/>
      <c r="D2025" s="47"/>
      <c r="E2025" s="47"/>
      <c r="F2025" s="47"/>
      <c r="G2025" s="21"/>
    </row>
    <row r="2026" spans="1:7" ht="15" thickBot="1" x14ac:dyDescent="0.35">
      <c r="A2026" s="17" t="s">
        <v>10</v>
      </c>
      <c r="B2026" s="13" t="s">
        <v>43</v>
      </c>
      <c r="C2026" s="13" t="s">
        <v>21</v>
      </c>
      <c r="D2026" s="13">
        <v>0.17849999999999999</v>
      </c>
      <c r="E2026" s="48">
        <v>30.88</v>
      </c>
      <c r="F2026" s="20">
        <f>PRODUCT(D2026:E2026)</f>
        <v>5.5120799999999992</v>
      </c>
      <c r="G2026" s="21"/>
    </row>
    <row r="2027" spans="1:7" ht="15.6" thickTop="1" thickBot="1" x14ac:dyDescent="0.35">
      <c r="A2027" s="49">
        <v>1</v>
      </c>
      <c r="B2027" s="98" t="s">
        <v>13</v>
      </c>
      <c r="C2027" s="99"/>
      <c r="D2027" s="99"/>
      <c r="E2027" s="100"/>
      <c r="F2027" s="50">
        <f>SUM(F2026)</f>
        <v>5.5120799999999992</v>
      </c>
      <c r="G2027" s="51">
        <f>SUM(F2027/F2044)</f>
        <v>0.21219282872791431</v>
      </c>
    </row>
    <row r="2028" spans="1:7" ht="15" thickTop="1" x14ac:dyDescent="0.3">
      <c r="A2028" s="41"/>
      <c r="B2028" s="52" t="s">
        <v>22</v>
      </c>
      <c r="C2028" s="13"/>
      <c r="D2028" s="13"/>
      <c r="E2028" s="13"/>
      <c r="F2028" s="53"/>
      <c r="G2028" s="54"/>
    </row>
    <row r="2029" spans="1:7" x14ac:dyDescent="0.3">
      <c r="A2029" s="17" t="s">
        <v>11</v>
      </c>
      <c r="B2029" s="13" t="s">
        <v>60</v>
      </c>
      <c r="C2029" s="18" t="s">
        <v>84</v>
      </c>
      <c r="D2029" s="19">
        <v>0.1</v>
      </c>
      <c r="E2029" s="11">
        <v>1.1399999999999999</v>
      </c>
      <c r="F2029" s="20">
        <f t="shared" ref="F2029:F2032" si="137">D2029*E2029</f>
        <v>0.11399999999999999</v>
      </c>
      <c r="G2029" s="21"/>
    </row>
    <row r="2030" spans="1:7" x14ac:dyDescent="0.3">
      <c r="A2030" s="17" t="s">
        <v>12</v>
      </c>
      <c r="B2030" s="13" t="s">
        <v>325</v>
      </c>
      <c r="C2030" s="18" t="s">
        <v>85</v>
      </c>
      <c r="D2030" s="19">
        <v>0.1</v>
      </c>
      <c r="E2030" s="11">
        <v>33.75</v>
      </c>
      <c r="F2030" s="20">
        <f t="shared" si="137"/>
        <v>3.375</v>
      </c>
      <c r="G2030" s="21"/>
    </row>
    <row r="2031" spans="1:7" x14ac:dyDescent="0.3">
      <c r="A2031" s="17" t="s">
        <v>53</v>
      </c>
      <c r="B2031" s="13" t="s">
        <v>120</v>
      </c>
      <c r="C2031" s="18" t="s">
        <v>68</v>
      </c>
      <c r="D2031" s="19">
        <v>1</v>
      </c>
      <c r="E2031" s="11">
        <v>0.95</v>
      </c>
      <c r="F2031" s="20">
        <f t="shared" si="137"/>
        <v>0.95</v>
      </c>
      <c r="G2031" s="21"/>
    </row>
    <row r="2032" spans="1:7" ht="28.8" x14ac:dyDescent="0.3">
      <c r="A2032" s="17" t="s">
        <v>54</v>
      </c>
      <c r="B2032" s="13" t="s">
        <v>327</v>
      </c>
      <c r="C2032" s="18" t="s">
        <v>68</v>
      </c>
      <c r="D2032" s="19">
        <v>5</v>
      </c>
      <c r="E2032" s="11">
        <v>0.95</v>
      </c>
      <c r="F2032" s="20">
        <f t="shared" si="137"/>
        <v>4.75</v>
      </c>
      <c r="G2032" s="21"/>
    </row>
    <row r="2033" spans="1:7" ht="28.8" x14ac:dyDescent="0.3">
      <c r="A2033" s="17" t="s">
        <v>55</v>
      </c>
      <c r="B2033" s="13" t="s">
        <v>326</v>
      </c>
      <c r="C2033" s="18" t="s">
        <v>85</v>
      </c>
      <c r="D2033" s="19">
        <v>0.1</v>
      </c>
      <c r="E2033" s="11">
        <v>34.770000000000003</v>
      </c>
      <c r="F2033" s="20">
        <f>D2033*E2033</f>
        <v>3.4770000000000003</v>
      </c>
      <c r="G2033" s="21"/>
    </row>
    <row r="2034" spans="1:7" ht="15" thickBot="1" x14ac:dyDescent="0.35">
      <c r="A2034" s="17" t="s">
        <v>56</v>
      </c>
      <c r="B2034" s="13" t="s">
        <v>335</v>
      </c>
      <c r="C2034" s="18" t="s">
        <v>143</v>
      </c>
      <c r="D2034" s="55">
        <v>1</v>
      </c>
      <c r="E2034" s="11">
        <v>1.75</v>
      </c>
      <c r="F2034" s="20">
        <f t="shared" ref="F2034" si="138">D2034*E2034</f>
        <v>1.75</v>
      </c>
      <c r="G2034" s="21"/>
    </row>
    <row r="2035" spans="1:7" ht="15.6" thickTop="1" thickBot="1" x14ac:dyDescent="0.35">
      <c r="A2035" s="49">
        <v>2</v>
      </c>
      <c r="B2035" s="98" t="s">
        <v>23</v>
      </c>
      <c r="C2035" s="99"/>
      <c r="D2035" s="99"/>
      <c r="E2035" s="100"/>
      <c r="F2035" s="50">
        <f>SUM(F2029:F2034)</f>
        <v>14.416</v>
      </c>
      <c r="G2035" s="51">
        <f>SUM(F2035/F2044)</f>
        <v>0.55495780520994131</v>
      </c>
    </row>
    <row r="2036" spans="1:7" ht="15" thickTop="1" x14ac:dyDescent="0.3">
      <c r="A2036" s="41"/>
      <c r="B2036" s="52" t="s">
        <v>47</v>
      </c>
      <c r="C2036" s="13"/>
      <c r="D2036" s="13"/>
      <c r="E2036" s="13"/>
      <c r="F2036" s="73"/>
      <c r="G2036" s="54"/>
    </row>
    <row r="2037" spans="1:7" x14ac:dyDescent="0.3">
      <c r="A2037" s="17" t="s">
        <v>48</v>
      </c>
      <c r="B2037" s="13" t="s">
        <v>165</v>
      </c>
      <c r="C2037" s="13" t="s">
        <v>21</v>
      </c>
      <c r="D2037" s="13">
        <v>0.17849999999999999</v>
      </c>
      <c r="E2037" s="11">
        <v>1.7</v>
      </c>
      <c r="F2037" s="53">
        <f>D2037*E2037</f>
        <v>0.30345</v>
      </c>
      <c r="G2037" s="21"/>
    </row>
    <row r="2038" spans="1:7" ht="15" thickBot="1" x14ac:dyDescent="0.35">
      <c r="A2038" s="17" t="s">
        <v>65</v>
      </c>
      <c r="B2038" s="13" t="s">
        <v>334</v>
      </c>
      <c r="C2038" s="13" t="s">
        <v>21</v>
      </c>
      <c r="D2038" s="13">
        <v>0.17849999999999999</v>
      </c>
      <c r="E2038" s="11">
        <v>1.7</v>
      </c>
      <c r="F2038" s="53">
        <f>D2038*E2038</f>
        <v>0.30345</v>
      </c>
      <c r="G2038" s="21"/>
    </row>
    <row r="2039" spans="1:7" ht="15.6" thickTop="1" thickBot="1" x14ac:dyDescent="0.35">
      <c r="A2039" s="49">
        <v>3</v>
      </c>
      <c r="B2039" s="98" t="s">
        <v>49</v>
      </c>
      <c r="C2039" s="99"/>
      <c r="D2039" s="99"/>
      <c r="E2039" s="100"/>
      <c r="F2039" s="50">
        <f>SUM(F2037:F2038)</f>
        <v>0.6069</v>
      </c>
      <c r="G2039" s="51">
        <f>SUM(F2039/F2044)</f>
        <v>2.3363200054239273E-2</v>
      </c>
    </row>
    <row r="2040" spans="1:7" ht="15.6" thickTop="1" thickBot="1" x14ac:dyDescent="0.35">
      <c r="A2040" s="57" t="s">
        <v>14</v>
      </c>
      <c r="B2040" s="98" t="s">
        <v>24</v>
      </c>
      <c r="C2040" s="99"/>
      <c r="D2040" s="99"/>
      <c r="E2040" s="100"/>
      <c r="F2040" s="58">
        <f>SUM(F2027,F2035,F2039)</f>
        <v>20.534980000000001</v>
      </c>
      <c r="G2040" s="6"/>
    </row>
    <row r="2041" spans="1:7" ht="15.6" thickTop="1" thickBot="1" x14ac:dyDescent="0.35">
      <c r="A2041" s="59">
        <v>4</v>
      </c>
      <c r="B2041" s="95" t="s">
        <v>15</v>
      </c>
      <c r="C2041" s="96"/>
      <c r="D2041" s="96"/>
      <c r="E2041" s="97"/>
      <c r="F2041" s="58">
        <f>SUM(F2040)*15%</f>
        <v>3.080247</v>
      </c>
      <c r="G2041" s="51">
        <f>SUM(F2041/F2044)</f>
        <v>0.11857707509881422</v>
      </c>
    </row>
    <row r="2042" spans="1:7" ht="15.6" thickTop="1" thickBot="1" x14ac:dyDescent="0.35">
      <c r="A2042" s="57" t="s">
        <v>16</v>
      </c>
      <c r="B2042" s="98" t="s">
        <v>25</v>
      </c>
      <c r="C2042" s="99"/>
      <c r="D2042" s="99"/>
      <c r="E2042" s="100"/>
      <c r="F2042" s="60">
        <f>SUM(F2040:F2041)</f>
        <v>23.615227000000001</v>
      </c>
    </row>
    <row r="2043" spans="1:7" ht="15.6" thickTop="1" thickBot="1" x14ac:dyDescent="0.35">
      <c r="A2043" s="59">
        <v>5</v>
      </c>
      <c r="B2043" s="95" t="s">
        <v>17</v>
      </c>
      <c r="C2043" s="96"/>
      <c r="D2043" s="96"/>
      <c r="E2043" s="97"/>
      <c r="F2043" s="58">
        <f>SUM(F2042)*10%</f>
        <v>2.3615227000000001</v>
      </c>
      <c r="G2043" s="51">
        <f>SUM(F2043/F2044)</f>
        <v>9.0909090909090912E-2</v>
      </c>
    </row>
    <row r="2044" spans="1:7" ht="15.6" thickTop="1" thickBot="1" x14ac:dyDescent="0.35">
      <c r="A2044" s="57" t="s">
        <v>18</v>
      </c>
      <c r="B2044" s="98" t="s">
        <v>19</v>
      </c>
      <c r="C2044" s="99"/>
      <c r="D2044" s="99"/>
      <c r="E2044" s="100"/>
      <c r="F2044" s="60">
        <f>SUM(F2042,F2043)</f>
        <v>25.976749699999999</v>
      </c>
      <c r="G2044" s="62">
        <f>SUM(G2027,G2035,G2039,G2041,G2043)</f>
        <v>1</v>
      </c>
    </row>
    <row r="2045" spans="1:7" ht="15.6" thickTop="1" thickBot="1" x14ac:dyDescent="0.35"/>
    <row r="2046" spans="1:7" ht="44.4" thickTop="1" thickBot="1" x14ac:dyDescent="0.35">
      <c r="A2046" s="37" t="s">
        <v>2</v>
      </c>
      <c r="B2046" s="29" t="s">
        <v>1</v>
      </c>
      <c r="C2046" s="38" t="s">
        <v>0</v>
      </c>
      <c r="D2046" s="39" t="s">
        <v>20</v>
      </c>
      <c r="E2046" s="40"/>
      <c r="F2046" s="41"/>
      <c r="G2046" s="41"/>
    </row>
    <row r="2047" spans="1:7" ht="72.599999999999994" thickTop="1" x14ac:dyDescent="0.3">
      <c r="A2047" s="63" t="s">
        <v>322</v>
      </c>
      <c r="B2047" s="31" t="s">
        <v>993</v>
      </c>
      <c r="C2047" s="8"/>
      <c r="D2047" s="8"/>
      <c r="E2047" s="40"/>
      <c r="F2047" s="41"/>
      <c r="G2047" s="41"/>
    </row>
    <row r="2048" spans="1:7" ht="162.6" customHeight="1" thickBot="1" x14ac:dyDescent="0.35">
      <c r="A2048" s="66" t="s">
        <v>330</v>
      </c>
      <c r="B2048" s="32" t="s">
        <v>331</v>
      </c>
      <c r="C2048" s="33" t="s">
        <v>30</v>
      </c>
      <c r="D2048" s="33">
        <v>1</v>
      </c>
      <c r="E2048" s="41"/>
      <c r="F2048" s="41"/>
      <c r="G2048" s="41"/>
    </row>
    <row r="2049" spans="1:7" ht="30" thickTop="1" thickBot="1" x14ac:dyDescent="0.35">
      <c r="A2049" s="37" t="s">
        <v>3</v>
      </c>
      <c r="B2049" s="29" t="s">
        <v>4</v>
      </c>
      <c r="C2049" s="29" t="s">
        <v>0</v>
      </c>
      <c r="D2049" s="29" t="s">
        <v>5</v>
      </c>
      <c r="E2049" s="29" t="s">
        <v>6</v>
      </c>
      <c r="F2049" s="29" t="s">
        <v>7</v>
      </c>
      <c r="G2049" s="39" t="s">
        <v>8</v>
      </c>
    </row>
    <row r="2050" spans="1:7" ht="15" thickTop="1" x14ac:dyDescent="0.3">
      <c r="A2050" s="41"/>
      <c r="B2050" s="46" t="s">
        <v>9</v>
      </c>
      <c r="C2050" s="47"/>
      <c r="D2050" s="47"/>
      <c r="E2050" s="47"/>
      <c r="F2050" s="47"/>
      <c r="G2050" s="21"/>
    </row>
    <row r="2051" spans="1:7" ht="15" thickBot="1" x14ac:dyDescent="0.35">
      <c r="A2051" s="17" t="s">
        <v>10</v>
      </c>
      <c r="B2051" s="13" t="s">
        <v>43</v>
      </c>
      <c r="C2051" s="13" t="s">
        <v>21</v>
      </c>
      <c r="D2051" s="13">
        <v>0.17849999999999999</v>
      </c>
      <c r="E2051" s="48">
        <v>30.88</v>
      </c>
      <c r="F2051" s="20">
        <f>PRODUCT(D2051:E2051)</f>
        <v>5.5120799999999992</v>
      </c>
      <c r="G2051" s="21"/>
    </row>
    <row r="2052" spans="1:7" ht="15.6" thickTop="1" thickBot="1" x14ac:dyDescent="0.35">
      <c r="A2052" s="49">
        <v>1</v>
      </c>
      <c r="B2052" s="98" t="s">
        <v>13</v>
      </c>
      <c r="C2052" s="99"/>
      <c r="D2052" s="99"/>
      <c r="E2052" s="100"/>
      <c r="F2052" s="50">
        <f>SUM(F2051)</f>
        <v>5.5120799999999992</v>
      </c>
      <c r="G2052" s="51">
        <f>SUM(F2052/F2069)</f>
        <v>0.21219282872791431</v>
      </c>
    </row>
    <row r="2053" spans="1:7" ht="15" thickTop="1" x14ac:dyDescent="0.3">
      <c r="A2053" s="41"/>
      <c r="B2053" s="52" t="s">
        <v>22</v>
      </c>
      <c r="C2053" s="13"/>
      <c r="D2053" s="13"/>
      <c r="E2053" s="13"/>
      <c r="F2053" s="53"/>
      <c r="G2053" s="54"/>
    </row>
    <row r="2054" spans="1:7" x14ac:dyDescent="0.3">
      <c r="A2054" s="17" t="s">
        <v>11</v>
      </c>
      <c r="B2054" s="13" t="s">
        <v>60</v>
      </c>
      <c r="C2054" s="18" t="s">
        <v>84</v>
      </c>
      <c r="D2054" s="19">
        <v>0.1</v>
      </c>
      <c r="E2054" s="11">
        <v>1.1399999999999999</v>
      </c>
      <c r="F2054" s="20">
        <f t="shared" ref="F2054:F2057" si="139">D2054*E2054</f>
        <v>0.11399999999999999</v>
      </c>
      <c r="G2054" s="21"/>
    </row>
    <row r="2055" spans="1:7" x14ac:dyDescent="0.3">
      <c r="A2055" s="17" t="s">
        <v>12</v>
      </c>
      <c r="B2055" s="13" t="s">
        <v>325</v>
      </c>
      <c r="C2055" s="18" t="s">
        <v>85</v>
      </c>
      <c r="D2055" s="19">
        <v>0.1</v>
      </c>
      <c r="E2055" s="11">
        <v>33.75</v>
      </c>
      <c r="F2055" s="20">
        <f t="shared" si="139"/>
        <v>3.375</v>
      </c>
      <c r="G2055" s="21"/>
    </row>
    <row r="2056" spans="1:7" x14ac:dyDescent="0.3">
      <c r="A2056" s="17" t="s">
        <v>53</v>
      </c>
      <c r="B2056" s="13" t="s">
        <v>120</v>
      </c>
      <c r="C2056" s="18" t="s">
        <v>68</v>
      </c>
      <c r="D2056" s="19">
        <v>1</v>
      </c>
      <c r="E2056" s="11">
        <v>0.95</v>
      </c>
      <c r="F2056" s="20">
        <f t="shared" si="139"/>
        <v>0.95</v>
      </c>
      <c r="G2056" s="21"/>
    </row>
    <row r="2057" spans="1:7" ht="28.8" x14ac:dyDescent="0.3">
      <c r="A2057" s="17" t="s">
        <v>54</v>
      </c>
      <c r="B2057" s="13" t="s">
        <v>327</v>
      </c>
      <c r="C2057" s="18" t="s">
        <v>68</v>
      </c>
      <c r="D2057" s="19">
        <v>5</v>
      </c>
      <c r="E2057" s="11">
        <v>0.95</v>
      </c>
      <c r="F2057" s="20">
        <f t="shared" si="139"/>
        <v>4.75</v>
      </c>
      <c r="G2057" s="21"/>
    </row>
    <row r="2058" spans="1:7" ht="28.8" x14ac:dyDescent="0.3">
      <c r="A2058" s="17" t="s">
        <v>55</v>
      </c>
      <c r="B2058" s="13" t="s">
        <v>326</v>
      </c>
      <c r="C2058" s="18" t="s">
        <v>85</v>
      </c>
      <c r="D2058" s="19">
        <v>0.1</v>
      </c>
      <c r="E2058" s="11">
        <v>34.770000000000003</v>
      </c>
      <c r="F2058" s="20">
        <f>D2058*E2058</f>
        <v>3.4770000000000003</v>
      </c>
      <c r="G2058" s="21"/>
    </row>
    <row r="2059" spans="1:7" ht="15" thickBot="1" x14ac:dyDescent="0.35">
      <c r="A2059" s="17" t="s">
        <v>56</v>
      </c>
      <c r="B2059" s="13" t="s">
        <v>335</v>
      </c>
      <c r="C2059" s="18" t="s">
        <v>143</v>
      </c>
      <c r="D2059" s="55">
        <v>1</v>
      </c>
      <c r="E2059" s="11">
        <v>1.75</v>
      </c>
      <c r="F2059" s="20">
        <f t="shared" ref="F2059" si="140">D2059*E2059</f>
        <v>1.75</v>
      </c>
      <c r="G2059" s="21"/>
    </row>
    <row r="2060" spans="1:7" ht="15.6" thickTop="1" thickBot="1" x14ac:dyDescent="0.35">
      <c r="A2060" s="49">
        <v>2</v>
      </c>
      <c r="B2060" s="98" t="s">
        <v>23</v>
      </c>
      <c r="C2060" s="99"/>
      <c r="D2060" s="99"/>
      <c r="E2060" s="100"/>
      <c r="F2060" s="50">
        <f>SUM(F2054:F2059)</f>
        <v>14.416</v>
      </c>
      <c r="G2060" s="51">
        <f>SUM(F2060/F2069)</f>
        <v>0.55495780520994131</v>
      </c>
    </row>
    <row r="2061" spans="1:7" ht="15" thickTop="1" x14ac:dyDescent="0.3">
      <c r="A2061" s="41"/>
      <c r="B2061" s="52" t="s">
        <v>47</v>
      </c>
      <c r="C2061" s="13"/>
      <c r="D2061" s="13"/>
      <c r="E2061" s="13"/>
      <c r="F2061" s="73"/>
      <c r="G2061" s="54"/>
    </row>
    <row r="2062" spans="1:7" x14ac:dyDescent="0.3">
      <c r="A2062" s="17" t="s">
        <v>48</v>
      </c>
      <c r="B2062" s="13" t="s">
        <v>165</v>
      </c>
      <c r="C2062" s="13" t="s">
        <v>21</v>
      </c>
      <c r="D2062" s="13">
        <v>0.17849999999999999</v>
      </c>
      <c r="E2062" s="11">
        <v>1.7</v>
      </c>
      <c r="F2062" s="53">
        <f>D2062*E2062</f>
        <v>0.30345</v>
      </c>
      <c r="G2062" s="21"/>
    </row>
    <row r="2063" spans="1:7" ht="15" thickBot="1" x14ac:dyDescent="0.35">
      <c r="A2063" s="17" t="s">
        <v>65</v>
      </c>
      <c r="B2063" s="13" t="s">
        <v>334</v>
      </c>
      <c r="C2063" s="13" t="s">
        <v>21</v>
      </c>
      <c r="D2063" s="13">
        <v>0.17849999999999999</v>
      </c>
      <c r="E2063" s="11">
        <v>1.7</v>
      </c>
      <c r="F2063" s="53">
        <f>D2063*E2063</f>
        <v>0.30345</v>
      </c>
      <c r="G2063" s="21"/>
    </row>
    <row r="2064" spans="1:7" ht="15.6" thickTop="1" thickBot="1" x14ac:dyDescent="0.35">
      <c r="A2064" s="49">
        <v>3</v>
      </c>
      <c r="B2064" s="98" t="s">
        <v>49</v>
      </c>
      <c r="C2064" s="99"/>
      <c r="D2064" s="99"/>
      <c r="E2064" s="100"/>
      <c r="F2064" s="50">
        <f>SUM(F2062:F2063)</f>
        <v>0.6069</v>
      </c>
      <c r="G2064" s="51">
        <f>SUM(F2064/F2069)</f>
        <v>2.3363200054239273E-2</v>
      </c>
    </row>
    <row r="2065" spans="1:7" ht="15.6" thickTop="1" thickBot="1" x14ac:dyDescent="0.35">
      <c r="A2065" s="57" t="s">
        <v>14</v>
      </c>
      <c r="B2065" s="98" t="s">
        <v>24</v>
      </c>
      <c r="C2065" s="99"/>
      <c r="D2065" s="99"/>
      <c r="E2065" s="100"/>
      <c r="F2065" s="58">
        <f>SUM(F2052,F2060,F2064)</f>
        <v>20.534980000000001</v>
      </c>
      <c r="G2065" s="6"/>
    </row>
    <row r="2066" spans="1:7" ht="15.6" thickTop="1" thickBot="1" x14ac:dyDescent="0.35">
      <c r="A2066" s="59">
        <v>4</v>
      </c>
      <c r="B2066" s="95" t="s">
        <v>15</v>
      </c>
      <c r="C2066" s="96"/>
      <c r="D2066" s="96"/>
      <c r="E2066" s="97"/>
      <c r="F2066" s="58">
        <f>SUM(F2065)*15%</f>
        <v>3.080247</v>
      </c>
      <c r="G2066" s="51">
        <f>SUM(F2066/F2069)</f>
        <v>0.11857707509881422</v>
      </c>
    </row>
    <row r="2067" spans="1:7" ht="15.6" thickTop="1" thickBot="1" x14ac:dyDescent="0.35">
      <c r="A2067" s="57" t="s">
        <v>16</v>
      </c>
      <c r="B2067" s="98" t="s">
        <v>25</v>
      </c>
      <c r="C2067" s="99"/>
      <c r="D2067" s="99"/>
      <c r="E2067" s="100"/>
      <c r="F2067" s="60">
        <f>SUM(F2065:F2066)</f>
        <v>23.615227000000001</v>
      </c>
    </row>
    <row r="2068" spans="1:7" ht="15.6" thickTop="1" thickBot="1" x14ac:dyDescent="0.35">
      <c r="A2068" s="59">
        <v>5</v>
      </c>
      <c r="B2068" s="95" t="s">
        <v>17</v>
      </c>
      <c r="C2068" s="96"/>
      <c r="D2068" s="96"/>
      <c r="E2068" s="97"/>
      <c r="F2068" s="58">
        <f>SUM(F2067)*10%</f>
        <v>2.3615227000000001</v>
      </c>
      <c r="G2068" s="51">
        <f>SUM(F2068/F2069)</f>
        <v>9.0909090909090912E-2</v>
      </c>
    </row>
    <row r="2069" spans="1:7" ht="15.6" thickTop="1" thickBot="1" x14ac:dyDescent="0.35">
      <c r="A2069" s="57" t="s">
        <v>18</v>
      </c>
      <c r="B2069" s="98" t="s">
        <v>19</v>
      </c>
      <c r="C2069" s="99"/>
      <c r="D2069" s="99"/>
      <c r="E2069" s="100"/>
      <c r="F2069" s="60">
        <f>SUM(F2067,F2068)</f>
        <v>25.976749699999999</v>
      </c>
      <c r="G2069" s="62">
        <f>SUM(G2052,G2060,G2064,G2066,G2068)</f>
        <v>1</v>
      </c>
    </row>
    <row r="2070" spans="1:7" ht="15.6" thickTop="1" thickBot="1" x14ac:dyDescent="0.35"/>
    <row r="2071" spans="1:7" ht="44.4" thickTop="1" thickBot="1" x14ac:dyDescent="0.35">
      <c r="A2071" s="37" t="s">
        <v>2</v>
      </c>
      <c r="B2071" s="29" t="s">
        <v>1</v>
      </c>
      <c r="C2071" s="38" t="s">
        <v>0</v>
      </c>
      <c r="D2071" s="39" t="s">
        <v>20</v>
      </c>
      <c r="E2071" s="40"/>
      <c r="F2071" s="41"/>
      <c r="G2071" s="41"/>
    </row>
    <row r="2072" spans="1:7" ht="72.599999999999994" thickTop="1" x14ac:dyDescent="0.3">
      <c r="A2072" s="63" t="s">
        <v>322</v>
      </c>
      <c r="B2072" s="31" t="s">
        <v>993</v>
      </c>
      <c r="C2072" s="8"/>
      <c r="D2072" s="8"/>
      <c r="E2072" s="40"/>
      <c r="F2072" s="41"/>
      <c r="G2072" s="41"/>
    </row>
    <row r="2073" spans="1:7" ht="154.19999999999999" customHeight="1" thickBot="1" x14ac:dyDescent="0.35">
      <c r="A2073" s="66" t="s">
        <v>332</v>
      </c>
      <c r="B2073" s="32" t="s">
        <v>333</v>
      </c>
      <c r="C2073" s="33" t="s">
        <v>30</v>
      </c>
      <c r="D2073" s="33">
        <v>1</v>
      </c>
      <c r="E2073" s="41"/>
      <c r="F2073" s="41"/>
      <c r="G2073" s="41"/>
    </row>
    <row r="2074" spans="1:7" ht="30" thickTop="1" thickBot="1" x14ac:dyDescent="0.35">
      <c r="A2074" s="37" t="s">
        <v>3</v>
      </c>
      <c r="B2074" s="29" t="s">
        <v>4</v>
      </c>
      <c r="C2074" s="29" t="s">
        <v>0</v>
      </c>
      <c r="D2074" s="29" t="s">
        <v>5</v>
      </c>
      <c r="E2074" s="29" t="s">
        <v>6</v>
      </c>
      <c r="F2074" s="29" t="s">
        <v>7</v>
      </c>
      <c r="G2074" s="39" t="s">
        <v>8</v>
      </c>
    </row>
    <row r="2075" spans="1:7" ht="15" thickTop="1" x14ac:dyDescent="0.3">
      <c r="A2075" s="41"/>
      <c r="B2075" s="46" t="s">
        <v>9</v>
      </c>
      <c r="C2075" s="47"/>
      <c r="D2075" s="47"/>
      <c r="E2075" s="47"/>
      <c r="F2075" s="47"/>
      <c r="G2075" s="21"/>
    </row>
    <row r="2076" spans="1:7" ht="15" thickBot="1" x14ac:dyDescent="0.35">
      <c r="A2076" s="17" t="s">
        <v>10</v>
      </c>
      <c r="B2076" s="13" t="s">
        <v>43</v>
      </c>
      <c r="C2076" s="13" t="s">
        <v>21</v>
      </c>
      <c r="D2076" s="13">
        <v>0.17849999999999999</v>
      </c>
      <c r="E2076" s="48">
        <v>30.88</v>
      </c>
      <c r="F2076" s="20">
        <f>PRODUCT(D2076:E2076)</f>
        <v>5.5120799999999992</v>
      </c>
      <c r="G2076" s="21"/>
    </row>
    <row r="2077" spans="1:7" ht="15.6" thickTop="1" thickBot="1" x14ac:dyDescent="0.35">
      <c r="A2077" s="49">
        <v>1</v>
      </c>
      <c r="B2077" s="98" t="s">
        <v>13</v>
      </c>
      <c r="C2077" s="99"/>
      <c r="D2077" s="99"/>
      <c r="E2077" s="100"/>
      <c r="F2077" s="50">
        <f>SUM(F2076)</f>
        <v>5.5120799999999992</v>
      </c>
      <c r="G2077" s="51">
        <f>SUM(F2077/F2094)</f>
        <v>0.21219282872791431</v>
      </c>
    </row>
    <row r="2078" spans="1:7" ht="15" thickTop="1" x14ac:dyDescent="0.3">
      <c r="A2078" s="41"/>
      <c r="B2078" s="52" t="s">
        <v>22</v>
      </c>
      <c r="C2078" s="13"/>
      <c r="D2078" s="13"/>
      <c r="E2078" s="13"/>
      <c r="F2078" s="53"/>
      <c r="G2078" s="54"/>
    </row>
    <row r="2079" spans="1:7" x14ac:dyDescent="0.3">
      <c r="A2079" s="17" t="s">
        <v>11</v>
      </c>
      <c r="B2079" s="13" t="s">
        <v>60</v>
      </c>
      <c r="C2079" s="18" t="s">
        <v>84</v>
      </c>
      <c r="D2079" s="19">
        <v>0.1</v>
      </c>
      <c r="E2079" s="11">
        <v>1.1399999999999999</v>
      </c>
      <c r="F2079" s="20">
        <f t="shared" ref="F2079:F2082" si="141">D2079*E2079</f>
        <v>0.11399999999999999</v>
      </c>
      <c r="G2079" s="21"/>
    </row>
    <row r="2080" spans="1:7" x14ac:dyDescent="0.3">
      <c r="A2080" s="17" t="s">
        <v>12</v>
      </c>
      <c r="B2080" s="13" t="s">
        <v>325</v>
      </c>
      <c r="C2080" s="18" t="s">
        <v>85</v>
      </c>
      <c r="D2080" s="19">
        <v>0.1</v>
      </c>
      <c r="E2080" s="11">
        <v>33.75</v>
      </c>
      <c r="F2080" s="20">
        <f t="shared" si="141"/>
        <v>3.375</v>
      </c>
      <c r="G2080" s="21"/>
    </row>
    <row r="2081" spans="1:7" x14ac:dyDescent="0.3">
      <c r="A2081" s="17" t="s">
        <v>53</v>
      </c>
      <c r="B2081" s="13" t="s">
        <v>120</v>
      </c>
      <c r="C2081" s="18" t="s">
        <v>68</v>
      </c>
      <c r="D2081" s="19">
        <v>1</v>
      </c>
      <c r="E2081" s="11">
        <v>0.95</v>
      </c>
      <c r="F2081" s="20">
        <f t="shared" si="141"/>
        <v>0.95</v>
      </c>
      <c r="G2081" s="21"/>
    </row>
    <row r="2082" spans="1:7" ht="28.8" x14ac:dyDescent="0.3">
      <c r="A2082" s="17" t="s">
        <v>54</v>
      </c>
      <c r="B2082" s="13" t="s">
        <v>327</v>
      </c>
      <c r="C2082" s="18" t="s">
        <v>68</v>
      </c>
      <c r="D2082" s="19">
        <v>5</v>
      </c>
      <c r="E2082" s="11">
        <v>0.95</v>
      </c>
      <c r="F2082" s="20">
        <f t="shared" si="141"/>
        <v>4.75</v>
      </c>
      <c r="G2082" s="21"/>
    </row>
    <row r="2083" spans="1:7" ht="28.8" x14ac:dyDescent="0.3">
      <c r="A2083" s="17" t="s">
        <v>55</v>
      </c>
      <c r="B2083" s="13" t="s">
        <v>326</v>
      </c>
      <c r="C2083" s="18" t="s">
        <v>85</v>
      </c>
      <c r="D2083" s="19">
        <v>0.1</v>
      </c>
      <c r="E2083" s="11">
        <v>34.770000000000003</v>
      </c>
      <c r="F2083" s="20">
        <f>D2083*E2083</f>
        <v>3.4770000000000003</v>
      </c>
      <c r="G2083" s="21"/>
    </row>
    <row r="2084" spans="1:7" ht="15" thickBot="1" x14ac:dyDescent="0.35">
      <c r="A2084" s="17" t="s">
        <v>56</v>
      </c>
      <c r="B2084" s="13" t="s">
        <v>335</v>
      </c>
      <c r="C2084" s="18" t="s">
        <v>143</v>
      </c>
      <c r="D2084" s="55">
        <v>1</v>
      </c>
      <c r="E2084" s="11">
        <v>1.75</v>
      </c>
      <c r="F2084" s="20">
        <f t="shared" ref="F2084" si="142">D2084*E2084</f>
        <v>1.75</v>
      </c>
      <c r="G2084" s="21"/>
    </row>
    <row r="2085" spans="1:7" ht="15.6" thickTop="1" thickBot="1" x14ac:dyDescent="0.35">
      <c r="A2085" s="49">
        <v>2</v>
      </c>
      <c r="B2085" s="98" t="s">
        <v>23</v>
      </c>
      <c r="C2085" s="99"/>
      <c r="D2085" s="99"/>
      <c r="E2085" s="100"/>
      <c r="F2085" s="50">
        <f>SUM(F2079:F2084)</f>
        <v>14.416</v>
      </c>
      <c r="G2085" s="51">
        <f>SUM(F2085/F2094)</f>
        <v>0.55495780520994131</v>
      </c>
    </row>
    <row r="2086" spans="1:7" ht="15" thickTop="1" x14ac:dyDescent="0.3">
      <c r="A2086" s="41"/>
      <c r="B2086" s="52" t="s">
        <v>47</v>
      </c>
      <c r="C2086" s="13"/>
      <c r="D2086" s="13"/>
      <c r="E2086" s="13"/>
      <c r="F2086" s="73"/>
      <c r="G2086" s="54"/>
    </row>
    <row r="2087" spans="1:7" x14ac:dyDescent="0.3">
      <c r="A2087" s="17" t="s">
        <v>48</v>
      </c>
      <c r="B2087" s="13" t="s">
        <v>165</v>
      </c>
      <c r="C2087" s="13" t="s">
        <v>21</v>
      </c>
      <c r="D2087" s="13">
        <v>0.17849999999999999</v>
      </c>
      <c r="E2087" s="11">
        <v>1.7</v>
      </c>
      <c r="F2087" s="53">
        <f>D2087*E2087</f>
        <v>0.30345</v>
      </c>
      <c r="G2087" s="21"/>
    </row>
    <row r="2088" spans="1:7" ht="15" thickBot="1" x14ac:dyDescent="0.35">
      <c r="A2088" s="17" t="s">
        <v>65</v>
      </c>
      <c r="B2088" s="13" t="s">
        <v>334</v>
      </c>
      <c r="C2088" s="13" t="s">
        <v>21</v>
      </c>
      <c r="D2088" s="13">
        <v>0.17849999999999999</v>
      </c>
      <c r="E2088" s="11">
        <v>1.7</v>
      </c>
      <c r="F2088" s="53">
        <f>D2088*E2088</f>
        <v>0.30345</v>
      </c>
      <c r="G2088" s="21"/>
    </row>
    <row r="2089" spans="1:7" ht="15.6" thickTop="1" thickBot="1" x14ac:dyDescent="0.35">
      <c r="A2089" s="49">
        <v>3</v>
      </c>
      <c r="B2089" s="98" t="s">
        <v>49</v>
      </c>
      <c r="C2089" s="99"/>
      <c r="D2089" s="99"/>
      <c r="E2089" s="100"/>
      <c r="F2089" s="50">
        <f>SUM(F2087:F2088)</f>
        <v>0.6069</v>
      </c>
      <c r="G2089" s="51">
        <f>SUM(F2089/F2094)</f>
        <v>2.3363200054239273E-2</v>
      </c>
    </row>
    <row r="2090" spans="1:7" ht="15.6" thickTop="1" thickBot="1" x14ac:dyDescent="0.35">
      <c r="A2090" s="57" t="s">
        <v>14</v>
      </c>
      <c r="B2090" s="98" t="s">
        <v>24</v>
      </c>
      <c r="C2090" s="99"/>
      <c r="D2090" s="99"/>
      <c r="E2090" s="100"/>
      <c r="F2090" s="58">
        <f>SUM(F2077,F2085,F2089)</f>
        <v>20.534980000000001</v>
      </c>
      <c r="G2090" s="6"/>
    </row>
    <row r="2091" spans="1:7" ht="15.6" thickTop="1" thickBot="1" x14ac:dyDescent="0.35">
      <c r="A2091" s="59">
        <v>4</v>
      </c>
      <c r="B2091" s="95" t="s">
        <v>15</v>
      </c>
      <c r="C2091" s="96"/>
      <c r="D2091" s="96"/>
      <c r="E2091" s="97"/>
      <c r="F2091" s="58">
        <f>SUM(F2090)*15%</f>
        <v>3.080247</v>
      </c>
      <c r="G2091" s="51">
        <f>SUM(F2091/F2094)</f>
        <v>0.11857707509881422</v>
      </c>
    </row>
    <row r="2092" spans="1:7" ht="15.6" thickTop="1" thickBot="1" x14ac:dyDescent="0.35">
      <c r="A2092" s="57" t="s">
        <v>16</v>
      </c>
      <c r="B2092" s="98" t="s">
        <v>25</v>
      </c>
      <c r="C2092" s="99"/>
      <c r="D2092" s="99"/>
      <c r="E2092" s="100"/>
      <c r="F2092" s="60">
        <f>SUM(F2090:F2091)</f>
        <v>23.615227000000001</v>
      </c>
    </row>
    <row r="2093" spans="1:7" ht="15.6" thickTop="1" thickBot="1" x14ac:dyDescent="0.35">
      <c r="A2093" s="59">
        <v>5</v>
      </c>
      <c r="B2093" s="95" t="s">
        <v>17</v>
      </c>
      <c r="C2093" s="96"/>
      <c r="D2093" s="96"/>
      <c r="E2093" s="97"/>
      <c r="F2093" s="58">
        <f>SUM(F2092)*10%</f>
        <v>2.3615227000000001</v>
      </c>
      <c r="G2093" s="51">
        <f>SUM(F2093/F2094)</f>
        <v>9.0909090909090912E-2</v>
      </c>
    </row>
    <row r="2094" spans="1:7" ht="15.6" thickTop="1" thickBot="1" x14ac:dyDescent="0.35">
      <c r="A2094" s="57" t="s">
        <v>18</v>
      </c>
      <c r="B2094" s="98" t="s">
        <v>19</v>
      </c>
      <c r="C2094" s="99"/>
      <c r="D2094" s="99"/>
      <c r="E2094" s="100"/>
      <c r="F2094" s="60">
        <f>SUM(F2092,F2093)</f>
        <v>25.976749699999999</v>
      </c>
      <c r="G2094" s="62">
        <f>SUM(G2077,G2085,G2089,G2091,G2093)</f>
        <v>1</v>
      </c>
    </row>
    <row r="2095" spans="1:7" ht="15.6" thickTop="1" thickBot="1" x14ac:dyDescent="0.35"/>
    <row r="2096" spans="1:7" ht="44.4" thickTop="1" thickBot="1" x14ac:dyDescent="0.35">
      <c r="A2096" s="37" t="s">
        <v>2</v>
      </c>
      <c r="B2096" s="29" t="s">
        <v>1</v>
      </c>
      <c r="C2096" s="38" t="s">
        <v>0</v>
      </c>
      <c r="D2096" s="39" t="s">
        <v>20</v>
      </c>
      <c r="E2096" s="40"/>
      <c r="F2096" s="41"/>
      <c r="G2096" s="41"/>
    </row>
    <row r="2097" spans="1:7" ht="72.599999999999994" thickTop="1" x14ac:dyDescent="0.3">
      <c r="A2097" s="63" t="s">
        <v>341</v>
      </c>
      <c r="B2097" s="31" t="s">
        <v>994</v>
      </c>
      <c r="C2097" s="8"/>
      <c r="D2097" s="8"/>
      <c r="E2097" s="40"/>
      <c r="F2097" s="41"/>
      <c r="G2097" s="41"/>
    </row>
    <row r="2098" spans="1:7" ht="237.6" customHeight="1" thickBot="1" x14ac:dyDescent="0.35">
      <c r="A2098" s="66" t="s">
        <v>342</v>
      </c>
      <c r="B2098" s="32" t="s">
        <v>343</v>
      </c>
      <c r="C2098" s="33" t="s">
        <v>30</v>
      </c>
      <c r="D2098" s="33">
        <v>1</v>
      </c>
      <c r="E2098" s="41"/>
      <c r="F2098" s="41"/>
      <c r="G2098" s="41"/>
    </row>
    <row r="2099" spans="1:7" ht="30" thickTop="1" thickBot="1" x14ac:dyDescent="0.35">
      <c r="A2099" s="37" t="s">
        <v>3</v>
      </c>
      <c r="B2099" s="29" t="s">
        <v>4</v>
      </c>
      <c r="C2099" s="29" t="s">
        <v>0</v>
      </c>
      <c r="D2099" s="29" t="s">
        <v>5</v>
      </c>
      <c r="E2099" s="29" t="s">
        <v>6</v>
      </c>
      <c r="F2099" s="29" t="s">
        <v>7</v>
      </c>
      <c r="G2099" s="39" t="s">
        <v>8</v>
      </c>
    </row>
    <row r="2100" spans="1:7" ht="15" thickTop="1" x14ac:dyDescent="0.3">
      <c r="A2100" s="41"/>
      <c r="B2100" s="46" t="s">
        <v>9</v>
      </c>
      <c r="C2100" s="47"/>
      <c r="D2100" s="47"/>
      <c r="E2100" s="47"/>
      <c r="F2100" s="47"/>
      <c r="G2100" s="21"/>
    </row>
    <row r="2101" spans="1:7" ht="15" thickBot="1" x14ac:dyDescent="0.35">
      <c r="A2101" s="17" t="s">
        <v>10</v>
      </c>
      <c r="B2101" s="13" t="s">
        <v>43</v>
      </c>
      <c r="C2101" s="13" t="s">
        <v>21</v>
      </c>
      <c r="D2101" s="13">
        <v>0.26750000000000002</v>
      </c>
      <c r="E2101" s="48">
        <v>30.88</v>
      </c>
      <c r="F2101" s="20">
        <f>PRODUCT(D2101:E2101)</f>
        <v>8.2604000000000006</v>
      </c>
      <c r="G2101" s="21"/>
    </row>
    <row r="2102" spans="1:7" ht="15.6" thickTop="1" thickBot="1" x14ac:dyDescent="0.35">
      <c r="A2102" s="49">
        <v>1</v>
      </c>
      <c r="B2102" s="98" t="s">
        <v>13</v>
      </c>
      <c r="C2102" s="99"/>
      <c r="D2102" s="99"/>
      <c r="E2102" s="100"/>
      <c r="F2102" s="50">
        <f>SUM(F2101)</f>
        <v>8.2604000000000006</v>
      </c>
      <c r="G2102" s="51">
        <f>SUM(F2102/F2119)</f>
        <v>0.27685865174991414</v>
      </c>
    </row>
    <row r="2103" spans="1:7" ht="15" thickTop="1" x14ac:dyDescent="0.3">
      <c r="A2103" s="41"/>
      <c r="B2103" s="52" t="s">
        <v>22</v>
      </c>
      <c r="C2103" s="13"/>
      <c r="D2103" s="13"/>
      <c r="E2103" s="13"/>
      <c r="F2103" s="53"/>
      <c r="G2103" s="54"/>
    </row>
    <row r="2104" spans="1:7" x14ac:dyDescent="0.3">
      <c r="A2104" s="17" t="s">
        <v>11</v>
      </c>
      <c r="B2104" s="13" t="s">
        <v>60</v>
      </c>
      <c r="C2104" s="18" t="s">
        <v>84</v>
      </c>
      <c r="D2104" s="19">
        <v>0.1</v>
      </c>
      <c r="E2104" s="11">
        <v>1.1399999999999999</v>
      </c>
      <c r="F2104" s="20">
        <f t="shared" ref="F2104:F2107" si="143">D2104*E2104</f>
        <v>0.11399999999999999</v>
      </c>
      <c r="G2104" s="21"/>
    </row>
    <row r="2105" spans="1:7" ht="28.5" customHeight="1" x14ac:dyDescent="0.3">
      <c r="A2105" s="17" t="s">
        <v>12</v>
      </c>
      <c r="B2105" s="13" t="s">
        <v>325</v>
      </c>
      <c r="C2105" s="18" t="s">
        <v>85</v>
      </c>
      <c r="D2105" s="19">
        <v>0.1</v>
      </c>
      <c r="E2105" s="11">
        <v>33.75</v>
      </c>
      <c r="F2105" s="20">
        <f t="shared" si="143"/>
        <v>3.375</v>
      </c>
      <c r="G2105" s="21"/>
    </row>
    <row r="2106" spans="1:7" x14ac:dyDescent="0.3">
      <c r="A2106" s="17" t="s">
        <v>53</v>
      </c>
      <c r="B2106" s="13" t="s">
        <v>120</v>
      </c>
      <c r="C2106" s="18" t="s">
        <v>68</v>
      </c>
      <c r="D2106" s="19">
        <v>1</v>
      </c>
      <c r="E2106" s="11">
        <v>0.95</v>
      </c>
      <c r="F2106" s="20">
        <f t="shared" si="143"/>
        <v>0.95</v>
      </c>
      <c r="G2106" s="21"/>
    </row>
    <row r="2107" spans="1:7" ht="28.8" x14ac:dyDescent="0.3">
      <c r="A2107" s="17" t="s">
        <v>54</v>
      </c>
      <c r="B2107" s="13" t="s">
        <v>327</v>
      </c>
      <c r="C2107" s="18" t="s">
        <v>68</v>
      </c>
      <c r="D2107" s="19">
        <v>5</v>
      </c>
      <c r="E2107" s="11">
        <v>0.95</v>
      </c>
      <c r="F2107" s="20">
        <f t="shared" si="143"/>
        <v>4.75</v>
      </c>
      <c r="G2107" s="21"/>
    </row>
    <row r="2108" spans="1:7" ht="28.8" x14ac:dyDescent="0.3">
      <c r="A2108" s="17" t="s">
        <v>55</v>
      </c>
      <c r="B2108" s="13" t="s">
        <v>326</v>
      </c>
      <c r="C2108" s="18" t="s">
        <v>85</v>
      </c>
      <c r="D2108" s="19">
        <v>0.1</v>
      </c>
      <c r="E2108" s="11">
        <v>34.770000000000003</v>
      </c>
      <c r="F2108" s="20">
        <f>D2108*E2108</f>
        <v>3.4770000000000003</v>
      </c>
      <c r="G2108" s="21"/>
    </row>
    <row r="2109" spans="1:7" ht="15" thickBot="1" x14ac:dyDescent="0.35">
      <c r="A2109" s="17" t="s">
        <v>56</v>
      </c>
      <c r="B2109" s="13" t="s">
        <v>335</v>
      </c>
      <c r="C2109" s="18" t="s">
        <v>143</v>
      </c>
      <c r="D2109" s="55">
        <v>1</v>
      </c>
      <c r="E2109" s="11">
        <v>1.75</v>
      </c>
      <c r="F2109" s="20">
        <f t="shared" ref="F2109" si="144">D2109*E2109</f>
        <v>1.75</v>
      </c>
      <c r="G2109" s="21"/>
    </row>
    <row r="2110" spans="1:7" ht="15.6" thickTop="1" thickBot="1" x14ac:dyDescent="0.35">
      <c r="A2110" s="49">
        <v>2</v>
      </c>
      <c r="B2110" s="98" t="s">
        <v>23</v>
      </c>
      <c r="C2110" s="99"/>
      <c r="D2110" s="99"/>
      <c r="E2110" s="100"/>
      <c r="F2110" s="50">
        <f>SUM(F2104:F2109)</f>
        <v>14.416</v>
      </c>
      <c r="G2110" s="51">
        <f>SUM(F2110/F2119)</f>
        <v>0.48317204053396473</v>
      </c>
    </row>
    <row r="2111" spans="1:7" ht="15" thickTop="1" x14ac:dyDescent="0.3">
      <c r="A2111" s="41"/>
      <c r="B2111" s="52" t="s">
        <v>47</v>
      </c>
      <c r="C2111" s="13"/>
      <c r="D2111" s="13"/>
      <c r="E2111" s="13"/>
      <c r="F2111" s="73"/>
      <c r="G2111" s="54"/>
    </row>
    <row r="2112" spans="1:7" x14ac:dyDescent="0.3">
      <c r="A2112" s="17" t="s">
        <v>48</v>
      </c>
      <c r="B2112" s="13" t="s">
        <v>165</v>
      </c>
      <c r="C2112" s="13" t="s">
        <v>21</v>
      </c>
      <c r="D2112" s="13">
        <v>0.26750000000000002</v>
      </c>
      <c r="E2112" s="11">
        <v>1.7</v>
      </c>
      <c r="F2112" s="53">
        <f>D2112*E2112</f>
        <v>0.45474999999999999</v>
      </c>
      <c r="G2112" s="21"/>
    </row>
    <row r="2113" spans="1:7" ht="15" thickBot="1" x14ac:dyDescent="0.35">
      <c r="A2113" s="17" t="s">
        <v>65</v>
      </c>
      <c r="B2113" s="13" t="s">
        <v>334</v>
      </c>
      <c r="C2113" s="13" t="s">
        <v>21</v>
      </c>
      <c r="D2113" s="13">
        <v>0.26750000000000002</v>
      </c>
      <c r="E2113" s="11">
        <v>1.7</v>
      </c>
      <c r="F2113" s="53">
        <f>D2113*E2113</f>
        <v>0.45474999999999999</v>
      </c>
      <c r="G2113" s="21"/>
    </row>
    <row r="2114" spans="1:7" ht="15.6" thickTop="1" thickBot="1" x14ac:dyDescent="0.35">
      <c r="A2114" s="49">
        <v>3</v>
      </c>
      <c r="B2114" s="98" t="s">
        <v>49</v>
      </c>
      <c r="C2114" s="99"/>
      <c r="D2114" s="99"/>
      <c r="E2114" s="100"/>
      <c r="F2114" s="50">
        <f>SUM(F2112:F2113)</f>
        <v>0.90949999999999998</v>
      </c>
      <c r="G2114" s="51">
        <f>SUM(F2114/F2119)</f>
        <v>3.0483141708215936E-2</v>
      </c>
    </row>
    <row r="2115" spans="1:7" ht="15.6" thickTop="1" thickBot="1" x14ac:dyDescent="0.35">
      <c r="A2115" s="57" t="s">
        <v>14</v>
      </c>
      <c r="B2115" s="98" t="s">
        <v>24</v>
      </c>
      <c r="C2115" s="99"/>
      <c r="D2115" s="99"/>
      <c r="E2115" s="100"/>
      <c r="F2115" s="58">
        <f>SUM(F2102,F2110,F2114)</f>
        <v>23.585900000000002</v>
      </c>
      <c r="G2115" s="6"/>
    </row>
    <row r="2116" spans="1:7" ht="15.6" thickTop="1" thickBot="1" x14ac:dyDescent="0.35">
      <c r="A2116" s="59">
        <v>4</v>
      </c>
      <c r="B2116" s="95" t="s">
        <v>15</v>
      </c>
      <c r="C2116" s="96"/>
      <c r="D2116" s="96"/>
      <c r="E2116" s="97"/>
      <c r="F2116" s="58">
        <f>SUM(F2115)*15%</f>
        <v>3.5378850000000002</v>
      </c>
      <c r="G2116" s="51">
        <f>SUM(F2116/F2119)</f>
        <v>0.11857707509881422</v>
      </c>
    </row>
    <row r="2117" spans="1:7" ht="15.6" thickTop="1" thickBot="1" x14ac:dyDescent="0.35">
      <c r="A2117" s="57" t="s">
        <v>16</v>
      </c>
      <c r="B2117" s="98" t="s">
        <v>25</v>
      </c>
      <c r="C2117" s="99"/>
      <c r="D2117" s="99"/>
      <c r="E2117" s="100"/>
      <c r="F2117" s="60">
        <f>SUM(F2115:F2116)</f>
        <v>27.123785000000002</v>
      </c>
    </row>
    <row r="2118" spans="1:7" ht="15.6" thickTop="1" thickBot="1" x14ac:dyDescent="0.35">
      <c r="A2118" s="59">
        <v>5</v>
      </c>
      <c r="B2118" s="95" t="s">
        <v>17</v>
      </c>
      <c r="C2118" s="96"/>
      <c r="D2118" s="96"/>
      <c r="E2118" s="97"/>
      <c r="F2118" s="58">
        <f>SUM(F2117)*10%</f>
        <v>2.7123785000000002</v>
      </c>
      <c r="G2118" s="51">
        <f>SUM(F2118/F2119)</f>
        <v>9.0909090909090912E-2</v>
      </c>
    </row>
    <row r="2119" spans="1:7" ht="15.6" thickTop="1" thickBot="1" x14ac:dyDescent="0.35">
      <c r="A2119" s="57" t="s">
        <v>18</v>
      </c>
      <c r="B2119" s="98" t="s">
        <v>19</v>
      </c>
      <c r="C2119" s="99"/>
      <c r="D2119" s="99"/>
      <c r="E2119" s="100"/>
      <c r="F2119" s="60">
        <f>SUM(F2117,F2118)</f>
        <v>29.836163500000001</v>
      </c>
      <c r="G2119" s="62">
        <f>SUM(G2102,G2110,G2114,G2116,G2118)</f>
        <v>1</v>
      </c>
    </row>
    <row r="2120" spans="1:7" ht="15.6" thickTop="1" thickBot="1" x14ac:dyDescent="0.35"/>
    <row r="2121" spans="1:7" ht="44.4" thickTop="1" thickBot="1" x14ac:dyDescent="0.35">
      <c r="A2121" s="37" t="s">
        <v>2</v>
      </c>
      <c r="B2121" s="29" t="s">
        <v>1</v>
      </c>
      <c r="C2121" s="38" t="s">
        <v>0</v>
      </c>
      <c r="D2121" s="39" t="s">
        <v>20</v>
      </c>
      <c r="E2121" s="40"/>
      <c r="F2121" s="41"/>
      <c r="G2121" s="41"/>
    </row>
    <row r="2122" spans="1:7" ht="72.599999999999994" thickTop="1" x14ac:dyDescent="0.3">
      <c r="A2122" s="63" t="s">
        <v>341</v>
      </c>
      <c r="B2122" s="31" t="s">
        <v>994</v>
      </c>
      <c r="C2122" s="8"/>
      <c r="D2122" s="8"/>
      <c r="E2122" s="40"/>
      <c r="F2122" s="41"/>
      <c r="G2122" s="41"/>
    </row>
    <row r="2123" spans="1:7" ht="250.2" customHeight="1" thickBot="1" x14ac:dyDescent="0.35">
      <c r="A2123" s="66" t="s">
        <v>344</v>
      </c>
      <c r="B2123" s="32" t="s">
        <v>345</v>
      </c>
      <c r="C2123" s="33" t="s">
        <v>30</v>
      </c>
      <c r="D2123" s="33">
        <v>1</v>
      </c>
      <c r="E2123" s="41"/>
      <c r="F2123" s="41"/>
      <c r="G2123" s="41"/>
    </row>
    <row r="2124" spans="1:7" ht="30" thickTop="1" thickBot="1" x14ac:dyDescent="0.35">
      <c r="A2124" s="37" t="s">
        <v>3</v>
      </c>
      <c r="B2124" s="29" t="s">
        <v>4</v>
      </c>
      <c r="C2124" s="29" t="s">
        <v>0</v>
      </c>
      <c r="D2124" s="29" t="s">
        <v>5</v>
      </c>
      <c r="E2124" s="29" t="s">
        <v>6</v>
      </c>
      <c r="F2124" s="29" t="s">
        <v>7</v>
      </c>
      <c r="G2124" s="39" t="s">
        <v>8</v>
      </c>
    </row>
    <row r="2125" spans="1:7" ht="15" thickTop="1" x14ac:dyDescent="0.3">
      <c r="A2125" s="41"/>
      <c r="B2125" s="46" t="s">
        <v>9</v>
      </c>
      <c r="C2125" s="47"/>
      <c r="D2125" s="47"/>
      <c r="E2125" s="47"/>
      <c r="F2125" s="47"/>
      <c r="G2125" s="21"/>
    </row>
    <row r="2126" spans="1:7" ht="15" thickBot="1" x14ac:dyDescent="0.35">
      <c r="A2126" s="17" t="s">
        <v>10</v>
      </c>
      <c r="B2126" s="13" t="s">
        <v>43</v>
      </c>
      <c r="C2126" s="13" t="s">
        <v>21</v>
      </c>
      <c r="D2126" s="13">
        <v>0.26750000000000002</v>
      </c>
      <c r="E2126" s="48">
        <v>30.88</v>
      </c>
      <c r="F2126" s="20">
        <f>PRODUCT(D2126:E2126)</f>
        <v>8.2604000000000006</v>
      </c>
      <c r="G2126" s="21"/>
    </row>
    <row r="2127" spans="1:7" ht="15.6" thickTop="1" thickBot="1" x14ac:dyDescent="0.35">
      <c r="A2127" s="49">
        <v>1</v>
      </c>
      <c r="B2127" s="98" t="s">
        <v>13</v>
      </c>
      <c r="C2127" s="99"/>
      <c r="D2127" s="99"/>
      <c r="E2127" s="100"/>
      <c r="F2127" s="50">
        <f>SUM(F2126)</f>
        <v>8.2604000000000006</v>
      </c>
      <c r="G2127" s="51">
        <f>SUM(F2127/F2144)</f>
        <v>0.27685865174991414</v>
      </c>
    </row>
    <row r="2128" spans="1:7" ht="15" thickTop="1" x14ac:dyDescent="0.3">
      <c r="A2128" s="41"/>
      <c r="B2128" s="52" t="s">
        <v>22</v>
      </c>
      <c r="C2128" s="13"/>
      <c r="D2128" s="13"/>
      <c r="E2128" s="13"/>
      <c r="F2128" s="53"/>
      <c r="G2128" s="54"/>
    </row>
    <row r="2129" spans="1:7" x14ac:dyDescent="0.3">
      <c r="A2129" s="17" t="s">
        <v>11</v>
      </c>
      <c r="B2129" s="13" t="s">
        <v>60</v>
      </c>
      <c r="C2129" s="18" t="s">
        <v>84</v>
      </c>
      <c r="D2129" s="19">
        <v>0.1</v>
      </c>
      <c r="E2129" s="11">
        <v>1.1399999999999999</v>
      </c>
      <c r="F2129" s="20">
        <f t="shared" ref="F2129:F2132" si="145">D2129*E2129</f>
        <v>0.11399999999999999</v>
      </c>
      <c r="G2129" s="21"/>
    </row>
    <row r="2130" spans="1:7" x14ac:dyDescent="0.3">
      <c r="A2130" s="17" t="s">
        <v>12</v>
      </c>
      <c r="B2130" s="13" t="s">
        <v>325</v>
      </c>
      <c r="C2130" s="18" t="s">
        <v>85</v>
      </c>
      <c r="D2130" s="19">
        <v>0.1</v>
      </c>
      <c r="E2130" s="11">
        <v>33.75</v>
      </c>
      <c r="F2130" s="20">
        <f t="shared" si="145"/>
        <v>3.375</v>
      </c>
      <c r="G2130" s="21"/>
    </row>
    <row r="2131" spans="1:7" x14ac:dyDescent="0.3">
      <c r="A2131" s="17" t="s">
        <v>53</v>
      </c>
      <c r="B2131" s="13" t="s">
        <v>120</v>
      </c>
      <c r="C2131" s="18" t="s">
        <v>68</v>
      </c>
      <c r="D2131" s="19">
        <v>1</v>
      </c>
      <c r="E2131" s="11">
        <v>0.95</v>
      </c>
      <c r="F2131" s="20">
        <f t="shared" si="145"/>
        <v>0.95</v>
      </c>
      <c r="G2131" s="21"/>
    </row>
    <row r="2132" spans="1:7" ht="28.8" x14ac:dyDescent="0.3">
      <c r="A2132" s="17" t="s">
        <v>54</v>
      </c>
      <c r="B2132" s="13" t="s">
        <v>327</v>
      </c>
      <c r="C2132" s="18" t="s">
        <v>68</v>
      </c>
      <c r="D2132" s="19">
        <v>5</v>
      </c>
      <c r="E2132" s="11">
        <v>0.95</v>
      </c>
      <c r="F2132" s="20">
        <f t="shared" si="145"/>
        <v>4.75</v>
      </c>
      <c r="G2132" s="21"/>
    </row>
    <row r="2133" spans="1:7" ht="28.8" x14ac:dyDescent="0.3">
      <c r="A2133" s="17" t="s">
        <v>55</v>
      </c>
      <c r="B2133" s="13" t="s">
        <v>326</v>
      </c>
      <c r="C2133" s="18" t="s">
        <v>85</v>
      </c>
      <c r="D2133" s="19">
        <v>0.1</v>
      </c>
      <c r="E2133" s="11">
        <v>34.770000000000003</v>
      </c>
      <c r="F2133" s="20">
        <f>D2133*E2133</f>
        <v>3.4770000000000003</v>
      </c>
      <c r="G2133" s="21"/>
    </row>
    <row r="2134" spans="1:7" ht="15" thickBot="1" x14ac:dyDescent="0.35">
      <c r="A2134" s="17" t="s">
        <v>56</v>
      </c>
      <c r="B2134" s="13" t="s">
        <v>335</v>
      </c>
      <c r="C2134" s="18" t="s">
        <v>143</v>
      </c>
      <c r="D2134" s="55">
        <v>1</v>
      </c>
      <c r="E2134" s="11">
        <v>1.75</v>
      </c>
      <c r="F2134" s="20">
        <f t="shared" ref="F2134" si="146">D2134*E2134</f>
        <v>1.75</v>
      </c>
      <c r="G2134" s="21"/>
    </row>
    <row r="2135" spans="1:7" ht="15.6" thickTop="1" thickBot="1" x14ac:dyDescent="0.35">
      <c r="A2135" s="49">
        <v>2</v>
      </c>
      <c r="B2135" s="98" t="s">
        <v>23</v>
      </c>
      <c r="C2135" s="99"/>
      <c r="D2135" s="99"/>
      <c r="E2135" s="100"/>
      <c r="F2135" s="50">
        <f>SUM(F2129:F2134)</f>
        <v>14.416</v>
      </c>
      <c r="G2135" s="51">
        <f>SUM(F2135/F2144)</f>
        <v>0.48317204053396473</v>
      </c>
    </row>
    <row r="2136" spans="1:7" ht="15" thickTop="1" x14ac:dyDescent="0.3">
      <c r="A2136" s="41"/>
      <c r="B2136" s="52" t="s">
        <v>47</v>
      </c>
      <c r="C2136" s="13"/>
      <c r="D2136" s="13"/>
      <c r="E2136" s="13"/>
      <c r="F2136" s="73"/>
      <c r="G2136" s="54"/>
    </row>
    <row r="2137" spans="1:7" x14ac:dyDescent="0.3">
      <c r="A2137" s="17" t="s">
        <v>48</v>
      </c>
      <c r="B2137" s="13" t="s">
        <v>165</v>
      </c>
      <c r="C2137" s="13" t="s">
        <v>21</v>
      </c>
      <c r="D2137" s="13">
        <v>0.26750000000000002</v>
      </c>
      <c r="E2137" s="11">
        <v>1.7</v>
      </c>
      <c r="F2137" s="53">
        <f>D2137*E2137</f>
        <v>0.45474999999999999</v>
      </c>
      <c r="G2137" s="21"/>
    </row>
    <row r="2138" spans="1:7" ht="15" thickBot="1" x14ac:dyDescent="0.35">
      <c r="A2138" s="17" t="s">
        <v>65</v>
      </c>
      <c r="B2138" s="13" t="s">
        <v>334</v>
      </c>
      <c r="C2138" s="13" t="s">
        <v>21</v>
      </c>
      <c r="D2138" s="13">
        <v>0.26750000000000002</v>
      </c>
      <c r="E2138" s="11">
        <v>1.7</v>
      </c>
      <c r="F2138" s="53">
        <f>D2138*E2138</f>
        <v>0.45474999999999999</v>
      </c>
      <c r="G2138" s="21"/>
    </row>
    <row r="2139" spans="1:7" ht="15.6" thickTop="1" thickBot="1" x14ac:dyDescent="0.35">
      <c r="A2139" s="49">
        <v>3</v>
      </c>
      <c r="B2139" s="98" t="s">
        <v>49</v>
      </c>
      <c r="C2139" s="99"/>
      <c r="D2139" s="99"/>
      <c r="E2139" s="100"/>
      <c r="F2139" s="50">
        <f>SUM(F2137:F2138)</f>
        <v>0.90949999999999998</v>
      </c>
      <c r="G2139" s="51">
        <f>SUM(F2139/F2144)</f>
        <v>3.0483141708215936E-2</v>
      </c>
    </row>
    <row r="2140" spans="1:7" ht="15.6" thickTop="1" thickBot="1" x14ac:dyDescent="0.35">
      <c r="A2140" s="57" t="s">
        <v>14</v>
      </c>
      <c r="B2140" s="98" t="s">
        <v>24</v>
      </c>
      <c r="C2140" s="99"/>
      <c r="D2140" s="99"/>
      <c r="E2140" s="100"/>
      <c r="F2140" s="58">
        <f>SUM(F2127,F2135,F2139)</f>
        <v>23.585900000000002</v>
      </c>
      <c r="G2140" s="6"/>
    </row>
    <row r="2141" spans="1:7" ht="15.6" thickTop="1" thickBot="1" x14ac:dyDescent="0.35">
      <c r="A2141" s="59">
        <v>4</v>
      </c>
      <c r="B2141" s="95" t="s">
        <v>15</v>
      </c>
      <c r="C2141" s="96"/>
      <c r="D2141" s="96"/>
      <c r="E2141" s="97"/>
      <c r="F2141" s="58">
        <f>SUM(F2140)*15%</f>
        <v>3.5378850000000002</v>
      </c>
      <c r="G2141" s="51">
        <f>SUM(F2141/F2144)</f>
        <v>0.11857707509881422</v>
      </c>
    </row>
    <row r="2142" spans="1:7" ht="15.6" thickTop="1" thickBot="1" x14ac:dyDescent="0.35">
      <c r="A2142" s="57" t="s">
        <v>16</v>
      </c>
      <c r="B2142" s="98" t="s">
        <v>25</v>
      </c>
      <c r="C2142" s="99"/>
      <c r="D2142" s="99"/>
      <c r="E2142" s="100"/>
      <c r="F2142" s="60">
        <f>SUM(F2140:F2141)</f>
        <v>27.123785000000002</v>
      </c>
    </row>
    <row r="2143" spans="1:7" ht="15.6" thickTop="1" thickBot="1" x14ac:dyDescent="0.35">
      <c r="A2143" s="59">
        <v>5</v>
      </c>
      <c r="B2143" s="95" t="s">
        <v>17</v>
      </c>
      <c r="C2143" s="96"/>
      <c r="D2143" s="96"/>
      <c r="E2143" s="97"/>
      <c r="F2143" s="58">
        <f>SUM(F2142)*10%</f>
        <v>2.7123785000000002</v>
      </c>
      <c r="G2143" s="51">
        <f>SUM(F2143/F2144)</f>
        <v>9.0909090909090912E-2</v>
      </c>
    </row>
    <row r="2144" spans="1:7" ht="15.6" thickTop="1" thickBot="1" x14ac:dyDescent="0.35">
      <c r="A2144" s="57" t="s">
        <v>18</v>
      </c>
      <c r="B2144" s="98" t="s">
        <v>19</v>
      </c>
      <c r="C2144" s="99"/>
      <c r="D2144" s="99"/>
      <c r="E2144" s="100"/>
      <c r="F2144" s="60">
        <f>SUM(F2142,F2143)</f>
        <v>29.836163500000001</v>
      </c>
      <c r="G2144" s="62">
        <f>SUM(G2127,G2135,G2139,G2141,G2143)</f>
        <v>1</v>
      </c>
    </row>
    <row r="2145" spans="1:7" ht="15.6" thickTop="1" thickBot="1" x14ac:dyDescent="0.35"/>
    <row r="2146" spans="1:7" ht="44.4" thickTop="1" thickBot="1" x14ac:dyDescent="0.35">
      <c r="A2146" s="37" t="s">
        <v>2</v>
      </c>
      <c r="B2146" s="29" t="s">
        <v>1</v>
      </c>
      <c r="C2146" s="38" t="s">
        <v>0</v>
      </c>
      <c r="D2146" s="39" t="s">
        <v>20</v>
      </c>
      <c r="E2146" s="40"/>
      <c r="F2146" s="41"/>
      <c r="G2146" s="41"/>
    </row>
    <row r="2147" spans="1:7" ht="72.599999999999994" thickTop="1" x14ac:dyDescent="0.3">
      <c r="A2147" s="63" t="s">
        <v>341</v>
      </c>
      <c r="B2147" s="31" t="s">
        <v>994</v>
      </c>
      <c r="C2147" s="8"/>
      <c r="D2147" s="8"/>
      <c r="E2147" s="40"/>
      <c r="F2147" s="41"/>
      <c r="G2147" s="41"/>
    </row>
    <row r="2148" spans="1:7" ht="161.4" customHeight="1" thickBot="1" x14ac:dyDescent="0.35">
      <c r="A2148" s="66" t="s">
        <v>346</v>
      </c>
      <c r="B2148" s="32" t="s">
        <v>347</v>
      </c>
      <c r="C2148" s="33" t="s">
        <v>30</v>
      </c>
      <c r="D2148" s="33">
        <v>1</v>
      </c>
      <c r="E2148" s="41"/>
      <c r="F2148" s="41"/>
      <c r="G2148" s="41"/>
    </row>
    <row r="2149" spans="1:7" ht="30" thickTop="1" thickBot="1" x14ac:dyDescent="0.35">
      <c r="A2149" s="37" t="s">
        <v>3</v>
      </c>
      <c r="B2149" s="29" t="s">
        <v>4</v>
      </c>
      <c r="C2149" s="29" t="s">
        <v>0</v>
      </c>
      <c r="D2149" s="29" t="s">
        <v>5</v>
      </c>
      <c r="E2149" s="29" t="s">
        <v>6</v>
      </c>
      <c r="F2149" s="29" t="s">
        <v>7</v>
      </c>
      <c r="G2149" s="39" t="s">
        <v>8</v>
      </c>
    </row>
    <row r="2150" spans="1:7" ht="15" thickTop="1" x14ac:dyDescent="0.3">
      <c r="A2150" s="41"/>
      <c r="B2150" s="46" t="s">
        <v>9</v>
      </c>
      <c r="C2150" s="47"/>
      <c r="D2150" s="47"/>
      <c r="E2150" s="47"/>
      <c r="F2150" s="47"/>
      <c r="G2150" s="21"/>
    </row>
    <row r="2151" spans="1:7" ht="15" thickBot="1" x14ac:dyDescent="0.35">
      <c r="A2151" s="17" t="s">
        <v>10</v>
      </c>
      <c r="B2151" s="13" t="s">
        <v>43</v>
      </c>
      <c r="C2151" s="13" t="s">
        <v>21</v>
      </c>
      <c r="D2151" s="13">
        <v>0.26750000000000002</v>
      </c>
      <c r="E2151" s="48">
        <v>30.88</v>
      </c>
      <c r="F2151" s="20">
        <f>PRODUCT(D2151:E2151)</f>
        <v>8.2604000000000006</v>
      </c>
      <c r="G2151" s="21"/>
    </row>
    <row r="2152" spans="1:7" ht="15.6" thickTop="1" thickBot="1" x14ac:dyDescent="0.35">
      <c r="A2152" s="49">
        <v>1</v>
      </c>
      <c r="B2152" s="98" t="s">
        <v>13</v>
      </c>
      <c r="C2152" s="99"/>
      <c r="D2152" s="99"/>
      <c r="E2152" s="100"/>
      <c r="F2152" s="50">
        <f>SUM(F2151)</f>
        <v>8.2604000000000006</v>
      </c>
      <c r="G2152" s="51">
        <f>SUM(F2152/F2169)</f>
        <v>0.27685865174991414</v>
      </c>
    </row>
    <row r="2153" spans="1:7" ht="15" thickTop="1" x14ac:dyDescent="0.3">
      <c r="A2153" s="41"/>
      <c r="B2153" s="52" t="s">
        <v>22</v>
      </c>
      <c r="C2153" s="13"/>
      <c r="D2153" s="13"/>
      <c r="E2153" s="13"/>
      <c r="F2153" s="53"/>
      <c r="G2153" s="54"/>
    </row>
    <row r="2154" spans="1:7" x14ac:dyDescent="0.3">
      <c r="A2154" s="17" t="s">
        <v>11</v>
      </c>
      <c r="B2154" s="13" t="s">
        <v>60</v>
      </c>
      <c r="C2154" s="18" t="s">
        <v>84</v>
      </c>
      <c r="D2154" s="19">
        <v>0.1</v>
      </c>
      <c r="E2154" s="11">
        <v>1.1399999999999999</v>
      </c>
      <c r="F2154" s="20">
        <f t="shared" ref="F2154:F2157" si="147">D2154*E2154</f>
        <v>0.11399999999999999</v>
      </c>
      <c r="G2154" s="21"/>
    </row>
    <row r="2155" spans="1:7" x14ac:dyDescent="0.3">
      <c r="A2155" s="17" t="s">
        <v>12</v>
      </c>
      <c r="B2155" s="13" t="s">
        <v>325</v>
      </c>
      <c r="C2155" s="18" t="s">
        <v>85</v>
      </c>
      <c r="D2155" s="19">
        <v>0.1</v>
      </c>
      <c r="E2155" s="11">
        <v>33.75</v>
      </c>
      <c r="F2155" s="20">
        <f t="shared" si="147"/>
        <v>3.375</v>
      </c>
      <c r="G2155" s="21"/>
    </row>
    <row r="2156" spans="1:7" x14ac:dyDescent="0.3">
      <c r="A2156" s="17" t="s">
        <v>53</v>
      </c>
      <c r="B2156" s="13" t="s">
        <v>120</v>
      </c>
      <c r="C2156" s="18" t="s">
        <v>68</v>
      </c>
      <c r="D2156" s="19">
        <v>1</v>
      </c>
      <c r="E2156" s="11">
        <v>0.95</v>
      </c>
      <c r="F2156" s="20">
        <f t="shared" si="147"/>
        <v>0.95</v>
      </c>
      <c r="G2156" s="21"/>
    </row>
    <row r="2157" spans="1:7" ht="28.8" x14ac:dyDescent="0.3">
      <c r="A2157" s="17" t="s">
        <v>54</v>
      </c>
      <c r="B2157" s="13" t="s">
        <v>327</v>
      </c>
      <c r="C2157" s="18" t="s">
        <v>68</v>
      </c>
      <c r="D2157" s="19">
        <v>5</v>
      </c>
      <c r="E2157" s="11">
        <v>0.95</v>
      </c>
      <c r="F2157" s="20">
        <f t="shared" si="147"/>
        <v>4.75</v>
      </c>
      <c r="G2157" s="21"/>
    </row>
    <row r="2158" spans="1:7" ht="28.8" x14ac:dyDescent="0.3">
      <c r="A2158" s="17" t="s">
        <v>55</v>
      </c>
      <c r="B2158" s="13" t="s">
        <v>326</v>
      </c>
      <c r="C2158" s="18" t="s">
        <v>85</v>
      </c>
      <c r="D2158" s="19">
        <v>0.1</v>
      </c>
      <c r="E2158" s="11">
        <v>34.770000000000003</v>
      </c>
      <c r="F2158" s="20">
        <f>D2158*E2158</f>
        <v>3.4770000000000003</v>
      </c>
      <c r="G2158" s="21"/>
    </row>
    <row r="2159" spans="1:7" ht="15" thickBot="1" x14ac:dyDescent="0.35">
      <c r="A2159" s="17" t="s">
        <v>56</v>
      </c>
      <c r="B2159" s="13" t="s">
        <v>335</v>
      </c>
      <c r="C2159" s="18" t="s">
        <v>143</v>
      </c>
      <c r="D2159" s="55">
        <v>1</v>
      </c>
      <c r="E2159" s="11">
        <v>1.75</v>
      </c>
      <c r="F2159" s="20">
        <f t="shared" ref="F2159" si="148">D2159*E2159</f>
        <v>1.75</v>
      </c>
      <c r="G2159" s="21"/>
    </row>
    <row r="2160" spans="1:7" ht="15.6" thickTop="1" thickBot="1" x14ac:dyDescent="0.35">
      <c r="A2160" s="49">
        <v>2</v>
      </c>
      <c r="B2160" s="98" t="s">
        <v>23</v>
      </c>
      <c r="C2160" s="99"/>
      <c r="D2160" s="99"/>
      <c r="E2160" s="100"/>
      <c r="F2160" s="50">
        <f>SUM(F2154:F2159)</f>
        <v>14.416</v>
      </c>
      <c r="G2160" s="51">
        <f>SUM(F2160/F2169)</f>
        <v>0.48317204053396473</v>
      </c>
    </row>
    <row r="2161" spans="1:7" ht="15" thickTop="1" x14ac:dyDescent="0.3">
      <c r="A2161" s="41"/>
      <c r="B2161" s="52" t="s">
        <v>47</v>
      </c>
      <c r="C2161" s="13"/>
      <c r="D2161" s="13"/>
      <c r="E2161" s="13"/>
      <c r="F2161" s="73"/>
      <c r="G2161" s="54"/>
    </row>
    <row r="2162" spans="1:7" x14ac:dyDescent="0.3">
      <c r="A2162" s="17" t="s">
        <v>48</v>
      </c>
      <c r="B2162" s="13" t="s">
        <v>165</v>
      </c>
      <c r="C2162" s="13" t="s">
        <v>21</v>
      </c>
      <c r="D2162" s="13">
        <v>0.26750000000000002</v>
      </c>
      <c r="E2162" s="11">
        <v>1.7</v>
      </c>
      <c r="F2162" s="53">
        <f>D2162*E2162</f>
        <v>0.45474999999999999</v>
      </c>
      <c r="G2162" s="21"/>
    </row>
    <row r="2163" spans="1:7" ht="15" thickBot="1" x14ac:dyDescent="0.35">
      <c r="A2163" s="17" t="s">
        <v>65</v>
      </c>
      <c r="B2163" s="13" t="s">
        <v>334</v>
      </c>
      <c r="C2163" s="13" t="s">
        <v>21</v>
      </c>
      <c r="D2163" s="13">
        <v>0.26750000000000002</v>
      </c>
      <c r="E2163" s="11">
        <v>1.7</v>
      </c>
      <c r="F2163" s="53">
        <f>D2163*E2163</f>
        <v>0.45474999999999999</v>
      </c>
      <c r="G2163" s="21"/>
    </row>
    <row r="2164" spans="1:7" ht="15.6" thickTop="1" thickBot="1" x14ac:dyDescent="0.35">
      <c r="A2164" s="49">
        <v>3</v>
      </c>
      <c r="B2164" s="98" t="s">
        <v>49</v>
      </c>
      <c r="C2164" s="99"/>
      <c r="D2164" s="99"/>
      <c r="E2164" s="100"/>
      <c r="F2164" s="50">
        <f>SUM(F2162:F2163)</f>
        <v>0.90949999999999998</v>
      </c>
      <c r="G2164" s="51">
        <f>SUM(F2164/F2169)</f>
        <v>3.0483141708215936E-2</v>
      </c>
    </row>
    <row r="2165" spans="1:7" ht="15.6" thickTop="1" thickBot="1" x14ac:dyDescent="0.35">
      <c r="A2165" s="57" t="s">
        <v>14</v>
      </c>
      <c r="B2165" s="98" t="s">
        <v>24</v>
      </c>
      <c r="C2165" s="99"/>
      <c r="D2165" s="99"/>
      <c r="E2165" s="100"/>
      <c r="F2165" s="58">
        <f>SUM(F2152,F2160,F2164)</f>
        <v>23.585900000000002</v>
      </c>
      <c r="G2165" s="6"/>
    </row>
    <row r="2166" spans="1:7" ht="15.6" thickTop="1" thickBot="1" x14ac:dyDescent="0.35">
      <c r="A2166" s="59">
        <v>4</v>
      </c>
      <c r="B2166" s="95" t="s">
        <v>15</v>
      </c>
      <c r="C2166" s="96"/>
      <c r="D2166" s="96"/>
      <c r="E2166" s="97"/>
      <c r="F2166" s="58">
        <f>SUM(F2165)*15%</f>
        <v>3.5378850000000002</v>
      </c>
      <c r="G2166" s="51">
        <f>SUM(F2166/F2169)</f>
        <v>0.11857707509881422</v>
      </c>
    </row>
    <row r="2167" spans="1:7" ht="15.6" thickTop="1" thickBot="1" x14ac:dyDescent="0.35">
      <c r="A2167" s="57" t="s">
        <v>16</v>
      </c>
      <c r="B2167" s="98" t="s">
        <v>25</v>
      </c>
      <c r="C2167" s="99"/>
      <c r="D2167" s="99"/>
      <c r="E2167" s="100"/>
      <c r="F2167" s="60">
        <f>SUM(F2165:F2166)</f>
        <v>27.123785000000002</v>
      </c>
    </row>
    <row r="2168" spans="1:7" ht="15.6" thickTop="1" thickBot="1" x14ac:dyDescent="0.35">
      <c r="A2168" s="59">
        <v>5</v>
      </c>
      <c r="B2168" s="95" t="s">
        <v>17</v>
      </c>
      <c r="C2168" s="96"/>
      <c r="D2168" s="96"/>
      <c r="E2168" s="97"/>
      <c r="F2168" s="58">
        <f>SUM(F2167)*10%</f>
        <v>2.7123785000000002</v>
      </c>
      <c r="G2168" s="51">
        <f>SUM(F2168/F2169)</f>
        <v>9.0909090909090912E-2</v>
      </c>
    </row>
    <row r="2169" spans="1:7" ht="15.6" thickTop="1" thickBot="1" x14ac:dyDescent="0.35">
      <c r="A2169" s="57" t="s">
        <v>18</v>
      </c>
      <c r="B2169" s="98" t="s">
        <v>19</v>
      </c>
      <c r="C2169" s="99"/>
      <c r="D2169" s="99"/>
      <c r="E2169" s="100"/>
      <c r="F2169" s="60">
        <f>SUM(F2167,F2168)</f>
        <v>29.836163500000001</v>
      </c>
      <c r="G2169" s="62">
        <f>SUM(G2152,G2160,G2164,G2166,G2168)</f>
        <v>1</v>
      </c>
    </row>
    <row r="2170" spans="1:7" ht="15.6" thickTop="1" thickBot="1" x14ac:dyDescent="0.35"/>
    <row r="2171" spans="1:7" ht="44.4" thickTop="1" thickBot="1" x14ac:dyDescent="0.35">
      <c r="A2171" s="37" t="s">
        <v>2</v>
      </c>
      <c r="B2171" s="29" t="s">
        <v>1</v>
      </c>
      <c r="C2171" s="38" t="s">
        <v>0</v>
      </c>
      <c r="D2171" s="39" t="s">
        <v>20</v>
      </c>
      <c r="E2171" s="40"/>
      <c r="F2171" s="41"/>
      <c r="G2171" s="41"/>
    </row>
    <row r="2172" spans="1:7" ht="72.599999999999994" thickTop="1" x14ac:dyDescent="0.3">
      <c r="A2172" s="63" t="s">
        <v>341</v>
      </c>
      <c r="B2172" s="31" t="s">
        <v>994</v>
      </c>
      <c r="C2172" s="8"/>
      <c r="D2172" s="8"/>
      <c r="E2172" s="40"/>
      <c r="F2172" s="41"/>
      <c r="G2172" s="41"/>
    </row>
    <row r="2173" spans="1:7" ht="172.2" customHeight="1" thickBot="1" x14ac:dyDescent="0.35">
      <c r="A2173" s="66" t="s">
        <v>348</v>
      </c>
      <c r="B2173" s="32" t="s">
        <v>349</v>
      </c>
      <c r="C2173" s="33" t="s">
        <v>30</v>
      </c>
      <c r="D2173" s="33">
        <v>1</v>
      </c>
      <c r="E2173" s="41"/>
      <c r="F2173" s="41"/>
      <c r="G2173" s="41"/>
    </row>
    <row r="2174" spans="1:7" ht="30" thickTop="1" thickBot="1" x14ac:dyDescent="0.35">
      <c r="A2174" s="37" t="s">
        <v>3</v>
      </c>
      <c r="B2174" s="29" t="s">
        <v>4</v>
      </c>
      <c r="C2174" s="29" t="s">
        <v>0</v>
      </c>
      <c r="D2174" s="29" t="s">
        <v>5</v>
      </c>
      <c r="E2174" s="29" t="s">
        <v>6</v>
      </c>
      <c r="F2174" s="29" t="s">
        <v>7</v>
      </c>
      <c r="G2174" s="39" t="s">
        <v>8</v>
      </c>
    </row>
    <row r="2175" spans="1:7" ht="15" thickTop="1" x14ac:dyDescent="0.3">
      <c r="A2175" s="41"/>
      <c r="B2175" s="46" t="s">
        <v>9</v>
      </c>
      <c r="C2175" s="47"/>
      <c r="D2175" s="47"/>
      <c r="E2175" s="47"/>
      <c r="F2175" s="47"/>
      <c r="G2175" s="21"/>
    </row>
    <row r="2176" spans="1:7" ht="15" thickBot="1" x14ac:dyDescent="0.35">
      <c r="A2176" s="17" t="s">
        <v>10</v>
      </c>
      <c r="B2176" s="13" t="s">
        <v>43</v>
      </c>
      <c r="C2176" s="13" t="s">
        <v>21</v>
      </c>
      <c r="D2176" s="13">
        <v>0.26750000000000002</v>
      </c>
      <c r="E2176" s="48">
        <v>30.88</v>
      </c>
      <c r="F2176" s="20">
        <f>PRODUCT(D2176:E2176)</f>
        <v>8.2604000000000006</v>
      </c>
      <c r="G2176" s="21"/>
    </row>
    <row r="2177" spans="1:7" ht="15.6" thickTop="1" thickBot="1" x14ac:dyDescent="0.35">
      <c r="A2177" s="49">
        <v>1</v>
      </c>
      <c r="B2177" s="98" t="s">
        <v>13</v>
      </c>
      <c r="C2177" s="99"/>
      <c r="D2177" s="99"/>
      <c r="E2177" s="100"/>
      <c r="F2177" s="50">
        <f>SUM(F2176)</f>
        <v>8.2604000000000006</v>
      </c>
      <c r="G2177" s="51">
        <f>SUM(F2177/F2194)</f>
        <v>0.27685865174991414</v>
      </c>
    </row>
    <row r="2178" spans="1:7" ht="15" thickTop="1" x14ac:dyDescent="0.3">
      <c r="A2178" s="41"/>
      <c r="B2178" s="52" t="s">
        <v>22</v>
      </c>
      <c r="C2178" s="13"/>
      <c r="D2178" s="13"/>
      <c r="E2178" s="13"/>
      <c r="F2178" s="53"/>
      <c r="G2178" s="54"/>
    </row>
    <row r="2179" spans="1:7" x14ac:dyDescent="0.3">
      <c r="A2179" s="17" t="s">
        <v>11</v>
      </c>
      <c r="B2179" s="13" t="s">
        <v>60</v>
      </c>
      <c r="C2179" s="18" t="s">
        <v>84</v>
      </c>
      <c r="D2179" s="19">
        <v>0.1</v>
      </c>
      <c r="E2179" s="11">
        <v>1.1399999999999999</v>
      </c>
      <c r="F2179" s="20">
        <f t="shared" ref="F2179:F2182" si="149">D2179*E2179</f>
        <v>0.11399999999999999</v>
      </c>
      <c r="G2179" s="21"/>
    </row>
    <row r="2180" spans="1:7" x14ac:dyDescent="0.3">
      <c r="A2180" s="17" t="s">
        <v>12</v>
      </c>
      <c r="B2180" s="13" t="s">
        <v>325</v>
      </c>
      <c r="C2180" s="18" t="s">
        <v>85</v>
      </c>
      <c r="D2180" s="19">
        <v>0.1</v>
      </c>
      <c r="E2180" s="11">
        <v>33.75</v>
      </c>
      <c r="F2180" s="20">
        <f t="shared" si="149"/>
        <v>3.375</v>
      </c>
      <c r="G2180" s="21"/>
    </row>
    <row r="2181" spans="1:7" x14ac:dyDescent="0.3">
      <c r="A2181" s="17" t="s">
        <v>53</v>
      </c>
      <c r="B2181" s="13" t="s">
        <v>120</v>
      </c>
      <c r="C2181" s="18" t="s">
        <v>68</v>
      </c>
      <c r="D2181" s="19">
        <v>1</v>
      </c>
      <c r="E2181" s="11">
        <v>0.95</v>
      </c>
      <c r="F2181" s="20">
        <f t="shared" si="149"/>
        <v>0.95</v>
      </c>
      <c r="G2181" s="21"/>
    </row>
    <row r="2182" spans="1:7" ht="28.8" x14ac:dyDescent="0.3">
      <c r="A2182" s="17" t="s">
        <v>54</v>
      </c>
      <c r="B2182" s="13" t="s">
        <v>327</v>
      </c>
      <c r="C2182" s="18" t="s">
        <v>68</v>
      </c>
      <c r="D2182" s="19">
        <v>5</v>
      </c>
      <c r="E2182" s="11">
        <v>0.95</v>
      </c>
      <c r="F2182" s="20">
        <f t="shared" si="149"/>
        <v>4.75</v>
      </c>
      <c r="G2182" s="21"/>
    </row>
    <row r="2183" spans="1:7" ht="28.8" x14ac:dyDescent="0.3">
      <c r="A2183" s="17" t="s">
        <v>55</v>
      </c>
      <c r="B2183" s="13" t="s">
        <v>326</v>
      </c>
      <c r="C2183" s="18" t="s">
        <v>85</v>
      </c>
      <c r="D2183" s="19">
        <v>0.1</v>
      </c>
      <c r="E2183" s="11">
        <v>34.770000000000003</v>
      </c>
      <c r="F2183" s="20">
        <f>D2183*E2183</f>
        <v>3.4770000000000003</v>
      </c>
      <c r="G2183" s="21"/>
    </row>
    <row r="2184" spans="1:7" ht="15" thickBot="1" x14ac:dyDescent="0.35">
      <c r="A2184" s="17" t="s">
        <v>56</v>
      </c>
      <c r="B2184" s="13" t="s">
        <v>335</v>
      </c>
      <c r="C2184" s="18" t="s">
        <v>143</v>
      </c>
      <c r="D2184" s="55">
        <v>1</v>
      </c>
      <c r="E2184" s="11">
        <v>1.75</v>
      </c>
      <c r="F2184" s="20">
        <f t="shared" ref="F2184" si="150">D2184*E2184</f>
        <v>1.75</v>
      </c>
      <c r="G2184" s="21"/>
    </row>
    <row r="2185" spans="1:7" ht="15.6" thickTop="1" thickBot="1" x14ac:dyDescent="0.35">
      <c r="A2185" s="49">
        <v>2</v>
      </c>
      <c r="B2185" s="98" t="s">
        <v>23</v>
      </c>
      <c r="C2185" s="99"/>
      <c r="D2185" s="99"/>
      <c r="E2185" s="100"/>
      <c r="F2185" s="50">
        <f>SUM(F2179:F2184)</f>
        <v>14.416</v>
      </c>
      <c r="G2185" s="51">
        <f>SUM(F2185/F2194)</f>
        <v>0.48317204053396473</v>
      </c>
    </row>
    <row r="2186" spans="1:7" ht="15" thickTop="1" x14ac:dyDescent="0.3">
      <c r="A2186" s="41"/>
      <c r="B2186" s="52" t="s">
        <v>47</v>
      </c>
      <c r="C2186" s="13"/>
      <c r="D2186" s="13"/>
      <c r="E2186" s="13"/>
      <c r="F2186" s="73"/>
      <c r="G2186" s="54"/>
    </row>
    <row r="2187" spans="1:7" x14ac:dyDescent="0.3">
      <c r="A2187" s="17" t="s">
        <v>48</v>
      </c>
      <c r="B2187" s="13" t="s">
        <v>165</v>
      </c>
      <c r="C2187" s="13" t="s">
        <v>21</v>
      </c>
      <c r="D2187" s="13">
        <v>0.26750000000000002</v>
      </c>
      <c r="E2187" s="11">
        <v>1.7</v>
      </c>
      <c r="F2187" s="53">
        <f>D2187*E2187</f>
        <v>0.45474999999999999</v>
      </c>
      <c r="G2187" s="21"/>
    </row>
    <row r="2188" spans="1:7" ht="15" thickBot="1" x14ac:dyDescent="0.35">
      <c r="A2188" s="17" t="s">
        <v>65</v>
      </c>
      <c r="B2188" s="13" t="s">
        <v>334</v>
      </c>
      <c r="C2188" s="13" t="s">
        <v>21</v>
      </c>
      <c r="D2188" s="13">
        <v>0.26750000000000002</v>
      </c>
      <c r="E2188" s="11">
        <v>1.7</v>
      </c>
      <c r="F2188" s="53">
        <f>D2188*E2188</f>
        <v>0.45474999999999999</v>
      </c>
      <c r="G2188" s="21"/>
    </row>
    <row r="2189" spans="1:7" ht="15.6" thickTop="1" thickBot="1" x14ac:dyDescent="0.35">
      <c r="A2189" s="49">
        <v>3</v>
      </c>
      <c r="B2189" s="98" t="s">
        <v>49</v>
      </c>
      <c r="C2189" s="99"/>
      <c r="D2189" s="99"/>
      <c r="E2189" s="100"/>
      <c r="F2189" s="50">
        <f>SUM(F2187:F2188)</f>
        <v>0.90949999999999998</v>
      </c>
      <c r="G2189" s="51">
        <f>SUM(F2189/F2194)</f>
        <v>3.0483141708215936E-2</v>
      </c>
    </row>
    <row r="2190" spans="1:7" ht="15.6" thickTop="1" thickBot="1" x14ac:dyDescent="0.35">
      <c r="A2190" s="57" t="s">
        <v>14</v>
      </c>
      <c r="B2190" s="98" t="s">
        <v>24</v>
      </c>
      <c r="C2190" s="99"/>
      <c r="D2190" s="99"/>
      <c r="E2190" s="100"/>
      <c r="F2190" s="58">
        <f>SUM(F2177,F2185,F2189)</f>
        <v>23.585900000000002</v>
      </c>
      <c r="G2190" s="6"/>
    </row>
    <row r="2191" spans="1:7" ht="15.6" thickTop="1" thickBot="1" x14ac:dyDescent="0.35">
      <c r="A2191" s="59">
        <v>4</v>
      </c>
      <c r="B2191" s="95" t="s">
        <v>15</v>
      </c>
      <c r="C2191" s="96"/>
      <c r="D2191" s="96"/>
      <c r="E2191" s="97"/>
      <c r="F2191" s="58">
        <f>SUM(F2190)*15%</f>
        <v>3.5378850000000002</v>
      </c>
      <c r="G2191" s="51">
        <f>SUM(F2191/F2194)</f>
        <v>0.11857707509881422</v>
      </c>
    </row>
    <row r="2192" spans="1:7" ht="15.6" thickTop="1" thickBot="1" x14ac:dyDescent="0.35">
      <c r="A2192" s="57" t="s">
        <v>16</v>
      </c>
      <c r="B2192" s="98" t="s">
        <v>25</v>
      </c>
      <c r="C2192" s="99"/>
      <c r="D2192" s="99"/>
      <c r="E2192" s="100"/>
      <c r="F2192" s="60">
        <f>SUM(F2190:F2191)</f>
        <v>27.123785000000002</v>
      </c>
    </row>
    <row r="2193" spans="1:7" ht="15.6" thickTop="1" thickBot="1" x14ac:dyDescent="0.35">
      <c r="A2193" s="59">
        <v>5</v>
      </c>
      <c r="B2193" s="95" t="s">
        <v>17</v>
      </c>
      <c r="C2193" s="96"/>
      <c r="D2193" s="96"/>
      <c r="E2193" s="97"/>
      <c r="F2193" s="58">
        <f>SUM(F2192)*10%</f>
        <v>2.7123785000000002</v>
      </c>
      <c r="G2193" s="51">
        <f>SUM(F2193/F2194)</f>
        <v>9.0909090909090912E-2</v>
      </c>
    </row>
    <row r="2194" spans="1:7" ht="15.6" thickTop="1" thickBot="1" x14ac:dyDescent="0.35">
      <c r="A2194" s="57" t="s">
        <v>18</v>
      </c>
      <c r="B2194" s="98" t="s">
        <v>19</v>
      </c>
      <c r="C2194" s="99"/>
      <c r="D2194" s="99"/>
      <c r="E2194" s="100"/>
      <c r="F2194" s="60">
        <f>SUM(F2192,F2193)</f>
        <v>29.836163500000001</v>
      </c>
      <c r="G2194" s="62">
        <f>SUM(G2177,G2185,G2189,G2191,G2193)</f>
        <v>1</v>
      </c>
    </row>
    <row r="2195" spans="1:7" ht="15.6" thickTop="1" thickBot="1" x14ac:dyDescent="0.35"/>
    <row r="2196" spans="1:7" ht="44.4" thickTop="1" thickBot="1" x14ac:dyDescent="0.35">
      <c r="A2196" s="37" t="s">
        <v>2</v>
      </c>
      <c r="B2196" s="29" t="s">
        <v>1</v>
      </c>
      <c r="C2196" s="38" t="s">
        <v>0</v>
      </c>
      <c r="D2196" s="39" t="s">
        <v>20</v>
      </c>
      <c r="E2196" s="40"/>
      <c r="F2196" s="41"/>
      <c r="G2196" s="41"/>
    </row>
    <row r="2197" spans="1:7" ht="137.4" customHeight="1" thickTop="1" x14ac:dyDescent="0.3">
      <c r="A2197" s="63" t="s">
        <v>350</v>
      </c>
      <c r="B2197" s="31" t="s">
        <v>995</v>
      </c>
      <c r="C2197" s="8"/>
      <c r="D2197" s="8"/>
      <c r="E2197" s="40"/>
      <c r="F2197" s="41"/>
      <c r="G2197" s="41"/>
    </row>
    <row r="2198" spans="1:7" ht="156.6" customHeight="1" thickBot="1" x14ac:dyDescent="0.35">
      <c r="A2198" s="66" t="s">
        <v>351</v>
      </c>
      <c r="B2198" s="32" t="s">
        <v>352</v>
      </c>
      <c r="C2198" s="33" t="s">
        <v>30</v>
      </c>
      <c r="D2198" s="33">
        <v>1</v>
      </c>
      <c r="E2198" s="41"/>
      <c r="F2198" s="41"/>
      <c r="G2198" s="41"/>
    </row>
    <row r="2199" spans="1:7" ht="30" thickTop="1" thickBot="1" x14ac:dyDescent="0.35">
      <c r="A2199" s="37" t="s">
        <v>3</v>
      </c>
      <c r="B2199" s="29" t="s">
        <v>4</v>
      </c>
      <c r="C2199" s="29" t="s">
        <v>0</v>
      </c>
      <c r="D2199" s="29" t="s">
        <v>5</v>
      </c>
      <c r="E2199" s="29" t="s">
        <v>6</v>
      </c>
      <c r="F2199" s="29" t="s">
        <v>7</v>
      </c>
      <c r="G2199" s="39" t="s">
        <v>8</v>
      </c>
    </row>
    <row r="2200" spans="1:7" ht="15" thickTop="1" x14ac:dyDescent="0.3">
      <c r="A2200" s="41"/>
      <c r="B2200" s="46" t="s">
        <v>9</v>
      </c>
      <c r="C2200" s="47"/>
      <c r="D2200" s="47"/>
      <c r="E2200" s="47"/>
      <c r="F2200" s="47"/>
      <c r="G2200" s="21"/>
    </row>
    <row r="2201" spans="1:7" ht="15" thickBot="1" x14ac:dyDescent="0.35">
      <c r="A2201" s="17" t="s">
        <v>10</v>
      </c>
      <c r="B2201" s="13" t="s">
        <v>43</v>
      </c>
      <c r="C2201" s="13" t="s">
        <v>21</v>
      </c>
      <c r="D2201" s="13">
        <v>0.26750000000000002</v>
      </c>
      <c r="E2201" s="48">
        <v>30.88</v>
      </c>
      <c r="F2201" s="20">
        <f>PRODUCT(D2201:E2201)</f>
        <v>8.2604000000000006</v>
      </c>
      <c r="G2201" s="21"/>
    </row>
    <row r="2202" spans="1:7" ht="15.6" thickTop="1" thickBot="1" x14ac:dyDescent="0.35">
      <c r="A2202" s="49">
        <v>1</v>
      </c>
      <c r="B2202" s="98" t="s">
        <v>13</v>
      </c>
      <c r="C2202" s="99"/>
      <c r="D2202" s="99"/>
      <c r="E2202" s="100"/>
      <c r="F2202" s="50">
        <f>SUM(F2201)</f>
        <v>8.2604000000000006</v>
      </c>
      <c r="G2202" s="51">
        <f>SUM(F2202/F2220)</f>
        <v>0.25601764589009995</v>
      </c>
    </row>
    <row r="2203" spans="1:7" ht="15" thickTop="1" x14ac:dyDescent="0.3">
      <c r="A2203" s="41"/>
      <c r="B2203" s="52" t="s">
        <v>22</v>
      </c>
      <c r="C2203" s="13"/>
      <c r="D2203" s="13"/>
      <c r="E2203" s="13"/>
      <c r="F2203" s="53"/>
      <c r="G2203" s="54"/>
    </row>
    <row r="2204" spans="1:7" x14ac:dyDescent="0.3">
      <c r="A2204" s="17" t="s">
        <v>11</v>
      </c>
      <c r="B2204" s="13" t="s">
        <v>60</v>
      </c>
      <c r="C2204" s="18" t="s">
        <v>84</v>
      </c>
      <c r="D2204" s="19">
        <v>0.1</v>
      </c>
      <c r="E2204" s="11">
        <v>1.1399999999999999</v>
      </c>
      <c r="F2204" s="20">
        <f t="shared" ref="F2204:F2207" si="151">D2204*E2204</f>
        <v>0.11399999999999999</v>
      </c>
      <c r="G2204" s="21"/>
    </row>
    <row r="2205" spans="1:7" x14ac:dyDescent="0.3">
      <c r="A2205" s="17" t="s">
        <v>12</v>
      </c>
      <c r="B2205" s="13" t="s">
        <v>325</v>
      </c>
      <c r="C2205" s="18" t="s">
        <v>85</v>
      </c>
      <c r="D2205" s="19">
        <v>0.1</v>
      </c>
      <c r="E2205" s="11">
        <v>33.75</v>
      </c>
      <c r="F2205" s="20">
        <f t="shared" si="151"/>
        <v>3.375</v>
      </c>
      <c r="G2205" s="21"/>
    </row>
    <row r="2206" spans="1:7" x14ac:dyDescent="0.3">
      <c r="A2206" s="17" t="s">
        <v>53</v>
      </c>
      <c r="B2206" s="13" t="s">
        <v>120</v>
      </c>
      <c r="C2206" s="18" t="s">
        <v>68</v>
      </c>
      <c r="D2206" s="19">
        <v>1</v>
      </c>
      <c r="E2206" s="11">
        <v>0.95</v>
      </c>
      <c r="F2206" s="20">
        <f t="shared" si="151"/>
        <v>0.95</v>
      </c>
      <c r="G2206" s="21"/>
    </row>
    <row r="2207" spans="1:7" ht="28.8" x14ac:dyDescent="0.3">
      <c r="A2207" s="17" t="s">
        <v>54</v>
      </c>
      <c r="B2207" s="13" t="s">
        <v>327</v>
      </c>
      <c r="C2207" s="18" t="s">
        <v>68</v>
      </c>
      <c r="D2207" s="19">
        <v>5</v>
      </c>
      <c r="E2207" s="11">
        <v>0.95</v>
      </c>
      <c r="F2207" s="20">
        <f t="shared" si="151"/>
        <v>4.75</v>
      </c>
      <c r="G2207" s="21"/>
    </row>
    <row r="2208" spans="1:7" ht="28.8" x14ac:dyDescent="0.3">
      <c r="A2208" s="17" t="s">
        <v>55</v>
      </c>
      <c r="B2208" s="13" t="s">
        <v>326</v>
      </c>
      <c r="C2208" s="18" t="s">
        <v>85</v>
      </c>
      <c r="D2208" s="19">
        <v>0.1</v>
      </c>
      <c r="E2208" s="11">
        <v>34.770000000000003</v>
      </c>
      <c r="F2208" s="20">
        <f>D2208*E2208</f>
        <v>3.4770000000000003</v>
      </c>
      <c r="G2208" s="21"/>
    </row>
    <row r="2209" spans="1:7" x14ac:dyDescent="0.3">
      <c r="A2209" s="17" t="s">
        <v>56</v>
      </c>
      <c r="B2209" s="13" t="s">
        <v>335</v>
      </c>
      <c r="C2209" s="18" t="s">
        <v>143</v>
      </c>
      <c r="D2209" s="55">
        <v>1</v>
      </c>
      <c r="E2209" s="11">
        <v>1.75</v>
      </c>
      <c r="F2209" s="20">
        <f t="shared" ref="F2209:F2210" si="152">D2209*E2209</f>
        <v>1.75</v>
      </c>
      <c r="G2209" s="21"/>
    </row>
    <row r="2210" spans="1:7" ht="29.4" thickBot="1" x14ac:dyDescent="0.35">
      <c r="A2210" s="17" t="s">
        <v>57</v>
      </c>
      <c r="B2210" s="13" t="s">
        <v>353</v>
      </c>
      <c r="C2210" s="18" t="s">
        <v>68</v>
      </c>
      <c r="D2210" s="55">
        <v>1</v>
      </c>
      <c r="E2210" s="11">
        <v>1.92</v>
      </c>
      <c r="F2210" s="20">
        <f t="shared" si="152"/>
        <v>1.92</v>
      </c>
      <c r="G2210" s="21"/>
    </row>
    <row r="2211" spans="1:7" ht="15.6" thickTop="1" thickBot="1" x14ac:dyDescent="0.35">
      <c r="A2211" s="49">
        <v>2</v>
      </c>
      <c r="B2211" s="98" t="s">
        <v>23</v>
      </c>
      <c r="C2211" s="99"/>
      <c r="D2211" s="99"/>
      <c r="E2211" s="100"/>
      <c r="F2211" s="50">
        <f>SUM(F2204:F2210)</f>
        <v>16.335999999999999</v>
      </c>
      <c r="G2211" s="51">
        <f>SUM(F2211/F2220)</f>
        <v>0.50630771672808483</v>
      </c>
    </row>
    <row r="2212" spans="1:7" ht="15" thickTop="1" x14ac:dyDescent="0.3">
      <c r="A2212" s="41"/>
      <c r="B2212" s="52" t="s">
        <v>47</v>
      </c>
      <c r="C2212" s="13"/>
      <c r="D2212" s="13"/>
      <c r="E2212" s="13"/>
      <c r="F2212" s="73"/>
      <c r="G2212" s="54"/>
    </row>
    <row r="2213" spans="1:7" x14ac:dyDescent="0.3">
      <c r="A2213" s="17" t="s">
        <v>48</v>
      </c>
      <c r="B2213" s="13" t="s">
        <v>165</v>
      </c>
      <c r="C2213" s="13" t="s">
        <v>21</v>
      </c>
      <c r="D2213" s="13">
        <v>0.26750000000000002</v>
      </c>
      <c r="E2213" s="11">
        <v>1.7</v>
      </c>
      <c r="F2213" s="53">
        <f>D2213*E2213</f>
        <v>0.45474999999999999</v>
      </c>
      <c r="G2213" s="21"/>
    </row>
    <row r="2214" spans="1:7" ht="15" thickBot="1" x14ac:dyDescent="0.35">
      <c r="A2214" s="17" t="s">
        <v>65</v>
      </c>
      <c r="B2214" s="13" t="s">
        <v>334</v>
      </c>
      <c r="C2214" s="13" t="s">
        <v>21</v>
      </c>
      <c r="D2214" s="13">
        <v>0.26750000000000002</v>
      </c>
      <c r="E2214" s="11">
        <v>1.7</v>
      </c>
      <c r="F2214" s="53">
        <f>D2214*E2214</f>
        <v>0.45474999999999999</v>
      </c>
      <c r="G2214" s="21"/>
    </row>
    <row r="2215" spans="1:7" ht="15.6" thickTop="1" thickBot="1" x14ac:dyDescent="0.35">
      <c r="A2215" s="49">
        <v>3</v>
      </c>
      <c r="B2215" s="98" t="s">
        <v>49</v>
      </c>
      <c r="C2215" s="99"/>
      <c r="D2215" s="99"/>
      <c r="E2215" s="100"/>
      <c r="F2215" s="50">
        <f>SUM(F2213:F2214)</f>
        <v>0.90949999999999998</v>
      </c>
      <c r="G2215" s="51">
        <f>SUM(F2215/F2220)</f>
        <v>2.8188471373909969E-2</v>
      </c>
    </row>
    <row r="2216" spans="1:7" ht="15.6" thickTop="1" thickBot="1" x14ac:dyDescent="0.35">
      <c r="A2216" s="57" t="s">
        <v>14</v>
      </c>
      <c r="B2216" s="98" t="s">
        <v>24</v>
      </c>
      <c r="C2216" s="99"/>
      <c r="D2216" s="99"/>
      <c r="E2216" s="100"/>
      <c r="F2216" s="58">
        <f>SUM(F2202,F2211,F2215)</f>
        <v>25.5059</v>
      </c>
      <c r="G2216" s="6"/>
    </row>
    <row r="2217" spans="1:7" ht="15.6" thickTop="1" thickBot="1" x14ac:dyDescent="0.35">
      <c r="A2217" s="59">
        <v>4</v>
      </c>
      <c r="B2217" s="95" t="s">
        <v>15</v>
      </c>
      <c r="C2217" s="96"/>
      <c r="D2217" s="96"/>
      <c r="E2217" s="97"/>
      <c r="F2217" s="58">
        <f>SUM(F2216)*15%</f>
        <v>3.825885</v>
      </c>
      <c r="G2217" s="51">
        <f>SUM(F2217/F2220)</f>
        <v>0.11857707509881422</v>
      </c>
    </row>
    <row r="2218" spans="1:7" ht="15.6" thickTop="1" thickBot="1" x14ac:dyDescent="0.35">
      <c r="A2218" s="57" t="s">
        <v>16</v>
      </c>
      <c r="B2218" s="98" t="s">
        <v>25</v>
      </c>
      <c r="C2218" s="99"/>
      <c r="D2218" s="99"/>
      <c r="E2218" s="100"/>
      <c r="F2218" s="60">
        <f>SUM(F2216:F2217)</f>
        <v>29.331785</v>
      </c>
    </row>
    <row r="2219" spans="1:7" ht="15.6" thickTop="1" thickBot="1" x14ac:dyDescent="0.35">
      <c r="A2219" s="59">
        <v>5</v>
      </c>
      <c r="B2219" s="95" t="s">
        <v>17</v>
      </c>
      <c r="C2219" s="96"/>
      <c r="D2219" s="96"/>
      <c r="E2219" s="97"/>
      <c r="F2219" s="58">
        <f>SUM(F2218)*10%</f>
        <v>2.9331785000000004</v>
      </c>
      <c r="G2219" s="51">
        <f>SUM(F2219/F2220)</f>
        <v>9.0909090909090925E-2</v>
      </c>
    </row>
    <row r="2220" spans="1:7" ht="15.6" thickTop="1" thickBot="1" x14ac:dyDescent="0.35">
      <c r="A2220" s="57" t="s">
        <v>18</v>
      </c>
      <c r="B2220" s="98" t="s">
        <v>19</v>
      </c>
      <c r="C2220" s="99"/>
      <c r="D2220" s="99"/>
      <c r="E2220" s="100"/>
      <c r="F2220" s="60">
        <f>SUM(F2218,F2219)</f>
        <v>32.2649635</v>
      </c>
      <c r="G2220" s="62">
        <f>SUM(G2202,G2211,G2215,G2217,G2219)</f>
        <v>0.99999999999999989</v>
      </c>
    </row>
    <row r="2221" spans="1:7" ht="15.6" thickTop="1" thickBot="1" x14ac:dyDescent="0.35"/>
    <row r="2222" spans="1:7" ht="44.4" thickTop="1" thickBot="1" x14ac:dyDescent="0.35">
      <c r="A2222" s="37" t="s">
        <v>2</v>
      </c>
      <c r="B2222" s="29" t="s">
        <v>1</v>
      </c>
      <c r="C2222" s="38" t="s">
        <v>0</v>
      </c>
      <c r="D2222" s="39" t="s">
        <v>20</v>
      </c>
      <c r="E2222" s="40"/>
      <c r="F2222" s="41"/>
      <c r="G2222" s="41"/>
    </row>
    <row r="2223" spans="1:7" ht="141.6" customHeight="1" thickTop="1" x14ac:dyDescent="0.3">
      <c r="A2223" s="63" t="s">
        <v>350</v>
      </c>
      <c r="B2223" s="31" t="s">
        <v>995</v>
      </c>
      <c r="C2223" s="8"/>
      <c r="D2223" s="8"/>
      <c r="E2223" s="40"/>
      <c r="F2223" s="41"/>
      <c r="G2223" s="41"/>
    </row>
    <row r="2224" spans="1:7" ht="162.6" customHeight="1" thickBot="1" x14ac:dyDescent="0.35">
      <c r="A2224" s="66" t="s">
        <v>354</v>
      </c>
      <c r="B2224" s="32" t="s">
        <v>355</v>
      </c>
      <c r="C2224" s="33" t="s">
        <v>30</v>
      </c>
      <c r="D2224" s="33">
        <v>1</v>
      </c>
      <c r="E2224" s="41"/>
      <c r="F2224" s="41"/>
      <c r="G2224" s="41"/>
    </row>
    <row r="2225" spans="1:7" ht="30" thickTop="1" thickBot="1" x14ac:dyDescent="0.35">
      <c r="A2225" s="37" t="s">
        <v>3</v>
      </c>
      <c r="B2225" s="29" t="s">
        <v>4</v>
      </c>
      <c r="C2225" s="29" t="s">
        <v>0</v>
      </c>
      <c r="D2225" s="29" t="s">
        <v>5</v>
      </c>
      <c r="E2225" s="29" t="s">
        <v>6</v>
      </c>
      <c r="F2225" s="29" t="s">
        <v>7</v>
      </c>
      <c r="G2225" s="39" t="s">
        <v>8</v>
      </c>
    </row>
    <row r="2226" spans="1:7" ht="15" thickTop="1" x14ac:dyDescent="0.3">
      <c r="A2226" s="41"/>
      <c r="B2226" s="46" t="s">
        <v>9</v>
      </c>
      <c r="C2226" s="47"/>
      <c r="D2226" s="47"/>
      <c r="E2226" s="47"/>
      <c r="F2226" s="47"/>
      <c r="G2226" s="21"/>
    </row>
    <row r="2227" spans="1:7" ht="15" thickBot="1" x14ac:dyDescent="0.35">
      <c r="A2227" s="17" t="s">
        <v>10</v>
      </c>
      <c r="B2227" s="13" t="s">
        <v>43</v>
      </c>
      <c r="C2227" s="13" t="s">
        <v>21</v>
      </c>
      <c r="D2227" s="13">
        <v>0.26750000000000002</v>
      </c>
      <c r="E2227" s="48">
        <v>30.88</v>
      </c>
      <c r="F2227" s="20">
        <f>PRODUCT(D2227:E2227)</f>
        <v>8.2604000000000006</v>
      </c>
      <c r="G2227" s="21"/>
    </row>
    <row r="2228" spans="1:7" ht="15.6" thickTop="1" thickBot="1" x14ac:dyDescent="0.35">
      <c r="A2228" s="49">
        <v>1</v>
      </c>
      <c r="B2228" s="98" t="s">
        <v>13</v>
      </c>
      <c r="C2228" s="99"/>
      <c r="D2228" s="99"/>
      <c r="E2228" s="100"/>
      <c r="F2228" s="50">
        <f>SUM(F2227)</f>
        <v>8.2604000000000006</v>
      </c>
      <c r="G2228" s="51">
        <f>SUM(F2228/F2246)</f>
        <v>0.24580234339165244</v>
      </c>
    </row>
    <row r="2229" spans="1:7" ht="15" thickTop="1" x14ac:dyDescent="0.3">
      <c r="A2229" s="41"/>
      <c r="B2229" s="52" t="s">
        <v>22</v>
      </c>
      <c r="C2229" s="13"/>
      <c r="D2229" s="13"/>
      <c r="E2229" s="13"/>
      <c r="F2229" s="53"/>
      <c r="G2229" s="54"/>
    </row>
    <row r="2230" spans="1:7" x14ac:dyDescent="0.3">
      <c r="A2230" s="17" t="s">
        <v>11</v>
      </c>
      <c r="B2230" s="13" t="s">
        <v>60</v>
      </c>
      <c r="C2230" s="18" t="s">
        <v>84</v>
      </c>
      <c r="D2230" s="19">
        <v>0.1</v>
      </c>
      <c r="E2230" s="11">
        <v>1.1399999999999999</v>
      </c>
      <c r="F2230" s="20">
        <f t="shared" ref="F2230:F2233" si="153">D2230*E2230</f>
        <v>0.11399999999999999</v>
      </c>
      <c r="G2230" s="21"/>
    </row>
    <row r="2231" spans="1:7" x14ac:dyDescent="0.3">
      <c r="A2231" s="17" t="s">
        <v>12</v>
      </c>
      <c r="B2231" s="13" t="s">
        <v>325</v>
      </c>
      <c r="C2231" s="18" t="s">
        <v>85</v>
      </c>
      <c r="D2231" s="19">
        <v>0.1</v>
      </c>
      <c r="E2231" s="11">
        <v>33.75</v>
      </c>
      <c r="F2231" s="20">
        <f t="shared" si="153"/>
        <v>3.375</v>
      </c>
      <c r="G2231" s="21"/>
    </row>
    <row r="2232" spans="1:7" x14ac:dyDescent="0.3">
      <c r="A2232" s="17" t="s">
        <v>53</v>
      </c>
      <c r="B2232" s="13" t="s">
        <v>120</v>
      </c>
      <c r="C2232" s="18" t="s">
        <v>68</v>
      </c>
      <c r="D2232" s="19">
        <v>1</v>
      </c>
      <c r="E2232" s="11">
        <v>0.95</v>
      </c>
      <c r="F2232" s="20">
        <f t="shared" si="153"/>
        <v>0.95</v>
      </c>
      <c r="G2232" s="21"/>
    </row>
    <row r="2233" spans="1:7" ht="28.8" x14ac:dyDescent="0.3">
      <c r="A2233" s="17" t="s">
        <v>54</v>
      </c>
      <c r="B2233" s="13" t="s">
        <v>327</v>
      </c>
      <c r="C2233" s="18" t="s">
        <v>68</v>
      </c>
      <c r="D2233" s="19">
        <v>5</v>
      </c>
      <c r="E2233" s="11">
        <v>0.95</v>
      </c>
      <c r="F2233" s="20">
        <f t="shared" si="153"/>
        <v>4.75</v>
      </c>
      <c r="G2233" s="21"/>
    </row>
    <row r="2234" spans="1:7" ht="28.8" x14ac:dyDescent="0.3">
      <c r="A2234" s="17" t="s">
        <v>55</v>
      </c>
      <c r="B2234" s="13" t="s">
        <v>326</v>
      </c>
      <c r="C2234" s="18" t="s">
        <v>85</v>
      </c>
      <c r="D2234" s="19">
        <v>0.1</v>
      </c>
      <c r="E2234" s="11">
        <v>34.770000000000003</v>
      </c>
      <c r="F2234" s="20">
        <f>D2234*E2234</f>
        <v>3.4770000000000003</v>
      </c>
      <c r="G2234" s="21"/>
    </row>
    <row r="2235" spans="1:7" x14ac:dyDescent="0.3">
      <c r="A2235" s="17" t="s">
        <v>56</v>
      </c>
      <c r="B2235" s="13" t="s">
        <v>335</v>
      </c>
      <c r="C2235" s="18" t="s">
        <v>143</v>
      </c>
      <c r="D2235" s="55">
        <v>1</v>
      </c>
      <c r="E2235" s="11">
        <v>1.75</v>
      </c>
      <c r="F2235" s="20">
        <f t="shared" ref="F2235:F2236" si="154">D2235*E2235</f>
        <v>1.75</v>
      </c>
      <c r="G2235" s="21"/>
    </row>
    <row r="2236" spans="1:7" ht="29.4" thickBot="1" x14ac:dyDescent="0.35">
      <c r="A2236" s="17" t="s">
        <v>57</v>
      </c>
      <c r="B2236" s="13" t="s">
        <v>353</v>
      </c>
      <c r="C2236" s="18" t="s">
        <v>68</v>
      </c>
      <c r="D2236" s="55">
        <v>1</v>
      </c>
      <c r="E2236" s="11">
        <v>2.98</v>
      </c>
      <c r="F2236" s="20">
        <f t="shared" si="154"/>
        <v>2.98</v>
      </c>
      <c r="G2236" s="21"/>
    </row>
    <row r="2237" spans="1:7" ht="15.6" thickTop="1" thickBot="1" x14ac:dyDescent="0.35">
      <c r="A2237" s="49">
        <v>2</v>
      </c>
      <c r="B2237" s="98" t="s">
        <v>23</v>
      </c>
      <c r="C2237" s="99"/>
      <c r="D2237" s="99"/>
      <c r="E2237" s="100"/>
      <c r="F2237" s="50">
        <f>SUM(F2230:F2236)</f>
        <v>17.396000000000001</v>
      </c>
      <c r="G2237" s="51">
        <f>SUM(F2237/F2246)</f>
        <v>0.51764776108193133</v>
      </c>
    </row>
    <row r="2238" spans="1:7" ht="15" thickTop="1" x14ac:dyDescent="0.3">
      <c r="A2238" s="41"/>
      <c r="B2238" s="52" t="s">
        <v>47</v>
      </c>
      <c r="C2238" s="13"/>
      <c r="D2238" s="13"/>
      <c r="E2238" s="13"/>
      <c r="F2238" s="73"/>
      <c r="G2238" s="54"/>
    </row>
    <row r="2239" spans="1:7" x14ac:dyDescent="0.3">
      <c r="A2239" s="17" t="s">
        <v>48</v>
      </c>
      <c r="B2239" s="13" t="s">
        <v>165</v>
      </c>
      <c r="C2239" s="13" t="s">
        <v>21</v>
      </c>
      <c r="D2239" s="13">
        <v>0.26750000000000002</v>
      </c>
      <c r="E2239" s="11">
        <v>1.7</v>
      </c>
      <c r="F2239" s="53">
        <f>D2239*E2239</f>
        <v>0.45474999999999999</v>
      </c>
      <c r="G2239" s="21"/>
    </row>
    <row r="2240" spans="1:7" ht="15" thickBot="1" x14ac:dyDescent="0.35">
      <c r="A2240" s="17" t="s">
        <v>65</v>
      </c>
      <c r="B2240" s="13" t="s">
        <v>334</v>
      </c>
      <c r="C2240" s="13" t="s">
        <v>21</v>
      </c>
      <c r="D2240" s="13">
        <v>0.26750000000000002</v>
      </c>
      <c r="E2240" s="11">
        <v>1.7</v>
      </c>
      <c r="F2240" s="53">
        <f>D2240*E2240</f>
        <v>0.45474999999999999</v>
      </c>
      <c r="G2240" s="21"/>
    </row>
    <row r="2241" spans="1:7" ht="15.6" thickTop="1" thickBot="1" x14ac:dyDescent="0.35">
      <c r="A2241" s="49">
        <v>3</v>
      </c>
      <c r="B2241" s="98" t="s">
        <v>49</v>
      </c>
      <c r="C2241" s="99"/>
      <c r="D2241" s="99"/>
      <c r="E2241" s="100"/>
      <c r="F2241" s="50">
        <f>SUM(F2239:F2240)</f>
        <v>0.90949999999999998</v>
      </c>
      <c r="G2241" s="51">
        <f>SUM(F2241/F2246)</f>
        <v>2.7063729518510955E-2</v>
      </c>
    </row>
    <row r="2242" spans="1:7" ht="15.6" thickTop="1" thickBot="1" x14ac:dyDescent="0.35">
      <c r="A2242" s="57" t="s">
        <v>14</v>
      </c>
      <c r="B2242" s="98" t="s">
        <v>24</v>
      </c>
      <c r="C2242" s="99"/>
      <c r="D2242" s="99"/>
      <c r="E2242" s="100"/>
      <c r="F2242" s="58">
        <f>SUM(F2228,F2237,F2241)</f>
        <v>26.565900000000003</v>
      </c>
      <c r="G2242" s="6"/>
    </row>
    <row r="2243" spans="1:7" ht="15.6" thickTop="1" thickBot="1" x14ac:dyDescent="0.35">
      <c r="A2243" s="59">
        <v>4</v>
      </c>
      <c r="B2243" s="95" t="s">
        <v>15</v>
      </c>
      <c r="C2243" s="96"/>
      <c r="D2243" s="96"/>
      <c r="E2243" s="97"/>
      <c r="F2243" s="58">
        <f>SUM(F2242)*15%</f>
        <v>3.9848850000000002</v>
      </c>
      <c r="G2243" s="51">
        <f>SUM(F2243/F2246)</f>
        <v>0.11857707509881421</v>
      </c>
    </row>
    <row r="2244" spans="1:7" ht="15.6" thickTop="1" thickBot="1" x14ac:dyDescent="0.35">
      <c r="A2244" s="57" t="s">
        <v>16</v>
      </c>
      <c r="B2244" s="98" t="s">
        <v>25</v>
      </c>
      <c r="C2244" s="99"/>
      <c r="D2244" s="99"/>
      <c r="E2244" s="100"/>
      <c r="F2244" s="60">
        <f>SUM(F2242:F2243)</f>
        <v>30.550785000000005</v>
      </c>
    </row>
    <row r="2245" spans="1:7" ht="15.6" thickTop="1" thickBot="1" x14ac:dyDescent="0.35">
      <c r="A2245" s="59">
        <v>5</v>
      </c>
      <c r="B2245" s="95" t="s">
        <v>17</v>
      </c>
      <c r="C2245" s="96"/>
      <c r="D2245" s="96"/>
      <c r="E2245" s="97"/>
      <c r="F2245" s="58">
        <f>SUM(F2244)*10%</f>
        <v>3.0550785000000005</v>
      </c>
      <c r="G2245" s="51">
        <f>SUM(F2245/F2246)</f>
        <v>9.0909090909090912E-2</v>
      </c>
    </row>
    <row r="2246" spans="1:7" ht="15.6" thickTop="1" thickBot="1" x14ac:dyDescent="0.35">
      <c r="A2246" s="57" t="s">
        <v>18</v>
      </c>
      <c r="B2246" s="98" t="s">
        <v>19</v>
      </c>
      <c r="C2246" s="99"/>
      <c r="D2246" s="99"/>
      <c r="E2246" s="100"/>
      <c r="F2246" s="60">
        <f>SUM(F2244,F2245)</f>
        <v>33.605863500000005</v>
      </c>
      <c r="G2246" s="62">
        <f>SUM(G2228,G2237,G2241,G2243,G2245)</f>
        <v>0.99999999999999989</v>
      </c>
    </row>
    <row r="2247" spans="1:7" ht="15.6" thickTop="1" thickBot="1" x14ac:dyDescent="0.35"/>
    <row r="2248" spans="1:7" ht="44.4" thickTop="1" thickBot="1" x14ac:dyDescent="0.35">
      <c r="A2248" s="37" t="s">
        <v>2</v>
      </c>
      <c r="B2248" s="29" t="s">
        <v>1</v>
      </c>
      <c r="C2248" s="38" t="s">
        <v>0</v>
      </c>
      <c r="D2248" s="39" t="s">
        <v>20</v>
      </c>
      <c r="E2248" s="40"/>
      <c r="F2248" s="41"/>
      <c r="G2248" s="41"/>
    </row>
    <row r="2249" spans="1:7" ht="134.4" customHeight="1" thickTop="1" x14ac:dyDescent="0.3">
      <c r="A2249" s="63" t="s">
        <v>350</v>
      </c>
      <c r="B2249" s="31" t="s">
        <v>995</v>
      </c>
      <c r="C2249" s="8"/>
      <c r="D2249" s="8"/>
      <c r="E2249" s="40"/>
      <c r="F2249" s="41"/>
      <c r="G2249" s="41"/>
    </row>
    <row r="2250" spans="1:7" ht="58.8" customHeight="1" thickBot="1" x14ac:dyDescent="0.35">
      <c r="A2250" s="66" t="s">
        <v>356</v>
      </c>
      <c r="B2250" s="32" t="s">
        <v>357</v>
      </c>
      <c r="C2250" s="33" t="s">
        <v>30</v>
      </c>
      <c r="D2250" s="33">
        <v>1</v>
      </c>
      <c r="E2250" s="41"/>
      <c r="F2250" s="41"/>
      <c r="G2250" s="41"/>
    </row>
    <row r="2251" spans="1:7" ht="30" thickTop="1" thickBot="1" x14ac:dyDescent="0.35">
      <c r="A2251" s="37" t="s">
        <v>3</v>
      </c>
      <c r="B2251" s="29" t="s">
        <v>4</v>
      </c>
      <c r="C2251" s="29" t="s">
        <v>0</v>
      </c>
      <c r="D2251" s="29" t="s">
        <v>5</v>
      </c>
      <c r="E2251" s="29" t="s">
        <v>6</v>
      </c>
      <c r="F2251" s="29" t="s">
        <v>7</v>
      </c>
      <c r="G2251" s="39" t="s">
        <v>8</v>
      </c>
    </row>
    <row r="2252" spans="1:7" ht="15" thickTop="1" x14ac:dyDescent="0.3">
      <c r="A2252" s="41"/>
      <c r="B2252" s="46" t="s">
        <v>9</v>
      </c>
      <c r="C2252" s="47"/>
      <c r="D2252" s="47"/>
      <c r="E2252" s="47"/>
      <c r="F2252" s="47"/>
      <c r="G2252" s="21"/>
    </row>
    <row r="2253" spans="1:7" ht="15" thickBot="1" x14ac:dyDescent="0.35">
      <c r="A2253" s="17" t="s">
        <v>10</v>
      </c>
      <c r="B2253" s="13" t="s">
        <v>43</v>
      </c>
      <c r="C2253" s="13" t="s">
        <v>21</v>
      </c>
      <c r="D2253" s="13">
        <v>0.26750000000000002</v>
      </c>
      <c r="E2253" s="48">
        <v>30.88</v>
      </c>
      <c r="F2253" s="20">
        <f>PRODUCT(D2253:E2253)</f>
        <v>8.2604000000000006</v>
      </c>
      <c r="G2253" s="21"/>
    </row>
    <row r="2254" spans="1:7" ht="15.6" thickTop="1" thickBot="1" x14ac:dyDescent="0.35">
      <c r="A2254" s="49">
        <v>1</v>
      </c>
      <c r="B2254" s="98" t="s">
        <v>13</v>
      </c>
      <c r="C2254" s="99"/>
      <c r="D2254" s="99"/>
      <c r="E2254" s="100"/>
      <c r="F2254" s="50">
        <f>SUM(F2253)</f>
        <v>8.2604000000000006</v>
      </c>
      <c r="G2254" s="51">
        <f>SUM(F2254/F2272)</f>
        <v>0.24580234339165244</v>
      </c>
    </row>
    <row r="2255" spans="1:7" ht="15" thickTop="1" x14ac:dyDescent="0.3">
      <c r="A2255" s="41"/>
      <c r="B2255" s="52" t="s">
        <v>22</v>
      </c>
      <c r="C2255" s="13"/>
      <c r="D2255" s="13"/>
      <c r="E2255" s="13"/>
      <c r="F2255" s="53"/>
      <c r="G2255" s="54"/>
    </row>
    <row r="2256" spans="1:7" x14ac:dyDescent="0.3">
      <c r="A2256" s="17" t="s">
        <v>11</v>
      </c>
      <c r="B2256" s="13" t="s">
        <v>60</v>
      </c>
      <c r="C2256" s="18" t="s">
        <v>84</v>
      </c>
      <c r="D2256" s="19">
        <v>0.1</v>
      </c>
      <c r="E2256" s="11">
        <v>1.1399999999999999</v>
      </c>
      <c r="F2256" s="20">
        <f t="shared" ref="F2256:F2259" si="155">D2256*E2256</f>
        <v>0.11399999999999999</v>
      </c>
      <c r="G2256" s="21"/>
    </row>
    <row r="2257" spans="1:7" x14ac:dyDescent="0.3">
      <c r="A2257" s="17" t="s">
        <v>12</v>
      </c>
      <c r="B2257" s="13" t="s">
        <v>325</v>
      </c>
      <c r="C2257" s="18" t="s">
        <v>85</v>
      </c>
      <c r="D2257" s="19">
        <v>0.1</v>
      </c>
      <c r="E2257" s="11">
        <v>33.75</v>
      </c>
      <c r="F2257" s="20">
        <f t="shared" si="155"/>
        <v>3.375</v>
      </c>
      <c r="G2257" s="21"/>
    </row>
    <row r="2258" spans="1:7" x14ac:dyDescent="0.3">
      <c r="A2258" s="17" t="s">
        <v>53</v>
      </c>
      <c r="B2258" s="13" t="s">
        <v>120</v>
      </c>
      <c r="C2258" s="18" t="s">
        <v>68</v>
      </c>
      <c r="D2258" s="19">
        <v>1</v>
      </c>
      <c r="E2258" s="11">
        <v>0.95</v>
      </c>
      <c r="F2258" s="20">
        <f t="shared" si="155"/>
        <v>0.95</v>
      </c>
      <c r="G2258" s="21"/>
    </row>
    <row r="2259" spans="1:7" ht="28.8" x14ac:dyDescent="0.3">
      <c r="A2259" s="17" t="s">
        <v>54</v>
      </c>
      <c r="B2259" s="13" t="s">
        <v>327</v>
      </c>
      <c r="C2259" s="18" t="s">
        <v>68</v>
      </c>
      <c r="D2259" s="19">
        <v>5</v>
      </c>
      <c r="E2259" s="11">
        <v>0.95</v>
      </c>
      <c r="F2259" s="20">
        <f t="shared" si="155"/>
        <v>4.75</v>
      </c>
      <c r="G2259" s="21"/>
    </row>
    <row r="2260" spans="1:7" ht="28.8" x14ac:dyDescent="0.3">
      <c r="A2260" s="17" t="s">
        <v>55</v>
      </c>
      <c r="B2260" s="13" t="s">
        <v>326</v>
      </c>
      <c r="C2260" s="18" t="s">
        <v>85</v>
      </c>
      <c r="D2260" s="19">
        <v>0.1</v>
      </c>
      <c r="E2260" s="11">
        <v>34.770000000000003</v>
      </c>
      <c r="F2260" s="20">
        <f>D2260*E2260</f>
        <v>3.4770000000000003</v>
      </c>
      <c r="G2260" s="21"/>
    </row>
    <row r="2261" spans="1:7" x14ac:dyDescent="0.3">
      <c r="A2261" s="17" t="s">
        <v>56</v>
      </c>
      <c r="B2261" s="13" t="s">
        <v>335</v>
      </c>
      <c r="C2261" s="18" t="s">
        <v>143</v>
      </c>
      <c r="D2261" s="55">
        <v>1</v>
      </c>
      <c r="E2261" s="11">
        <v>1.75</v>
      </c>
      <c r="F2261" s="20">
        <f t="shared" ref="F2261:F2262" si="156">D2261*E2261</f>
        <v>1.75</v>
      </c>
      <c r="G2261" s="21"/>
    </row>
    <row r="2262" spans="1:7" ht="29.4" thickBot="1" x14ac:dyDescent="0.35">
      <c r="A2262" s="17" t="s">
        <v>57</v>
      </c>
      <c r="B2262" s="13" t="s">
        <v>353</v>
      </c>
      <c r="C2262" s="18" t="s">
        <v>68</v>
      </c>
      <c r="D2262" s="55">
        <v>1</v>
      </c>
      <c r="E2262" s="11">
        <v>2.98</v>
      </c>
      <c r="F2262" s="20">
        <f t="shared" si="156"/>
        <v>2.98</v>
      </c>
      <c r="G2262" s="21"/>
    </row>
    <row r="2263" spans="1:7" ht="15.6" thickTop="1" thickBot="1" x14ac:dyDescent="0.35">
      <c r="A2263" s="49">
        <v>2</v>
      </c>
      <c r="B2263" s="98" t="s">
        <v>23</v>
      </c>
      <c r="C2263" s="99"/>
      <c r="D2263" s="99"/>
      <c r="E2263" s="100"/>
      <c r="F2263" s="50">
        <f>SUM(F2256:F2262)</f>
        <v>17.396000000000001</v>
      </c>
      <c r="G2263" s="51">
        <f>SUM(F2263/F2272)</f>
        <v>0.51764776108193133</v>
      </c>
    </row>
    <row r="2264" spans="1:7" ht="15" thickTop="1" x14ac:dyDescent="0.3">
      <c r="A2264" s="41"/>
      <c r="B2264" s="52" t="s">
        <v>47</v>
      </c>
      <c r="C2264" s="13"/>
      <c r="D2264" s="13"/>
      <c r="E2264" s="13"/>
      <c r="F2264" s="73"/>
      <c r="G2264" s="54"/>
    </row>
    <row r="2265" spans="1:7" x14ac:dyDescent="0.3">
      <c r="A2265" s="17" t="s">
        <v>48</v>
      </c>
      <c r="B2265" s="13" t="s">
        <v>165</v>
      </c>
      <c r="C2265" s="13" t="s">
        <v>21</v>
      </c>
      <c r="D2265" s="13">
        <v>0.26750000000000002</v>
      </c>
      <c r="E2265" s="11">
        <v>1.7</v>
      </c>
      <c r="F2265" s="53">
        <f>D2265*E2265</f>
        <v>0.45474999999999999</v>
      </c>
      <c r="G2265" s="21"/>
    </row>
    <row r="2266" spans="1:7" ht="15" thickBot="1" x14ac:dyDescent="0.35">
      <c r="A2266" s="17" t="s">
        <v>65</v>
      </c>
      <c r="B2266" s="13" t="s">
        <v>334</v>
      </c>
      <c r="C2266" s="13" t="s">
        <v>21</v>
      </c>
      <c r="D2266" s="13">
        <v>0.26750000000000002</v>
      </c>
      <c r="E2266" s="11">
        <v>1.7</v>
      </c>
      <c r="F2266" s="53">
        <f>D2266*E2266</f>
        <v>0.45474999999999999</v>
      </c>
      <c r="G2266" s="21"/>
    </row>
    <row r="2267" spans="1:7" ht="15.6" thickTop="1" thickBot="1" x14ac:dyDescent="0.35">
      <c r="A2267" s="49">
        <v>3</v>
      </c>
      <c r="B2267" s="98" t="s">
        <v>49</v>
      </c>
      <c r="C2267" s="99"/>
      <c r="D2267" s="99"/>
      <c r="E2267" s="100"/>
      <c r="F2267" s="50">
        <f>SUM(F2265:F2266)</f>
        <v>0.90949999999999998</v>
      </c>
      <c r="G2267" s="51">
        <f>SUM(F2267/F2272)</f>
        <v>2.7063729518510955E-2</v>
      </c>
    </row>
    <row r="2268" spans="1:7" ht="15.6" thickTop="1" thickBot="1" x14ac:dyDescent="0.35">
      <c r="A2268" s="57" t="s">
        <v>14</v>
      </c>
      <c r="B2268" s="98" t="s">
        <v>24</v>
      </c>
      <c r="C2268" s="99"/>
      <c r="D2268" s="99"/>
      <c r="E2268" s="100"/>
      <c r="F2268" s="58">
        <f>SUM(F2254,F2263,F2267)</f>
        <v>26.565900000000003</v>
      </c>
      <c r="G2268" s="6"/>
    </row>
    <row r="2269" spans="1:7" ht="15.6" thickTop="1" thickBot="1" x14ac:dyDescent="0.35">
      <c r="A2269" s="59">
        <v>4</v>
      </c>
      <c r="B2269" s="95" t="s">
        <v>15</v>
      </c>
      <c r="C2269" s="96"/>
      <c r="D2269" s="96"/>
      <c r="E2269" s="97"/>
      <c r="F2269" s="58">
        <f>SUM(F2268)*15%</f>
        <v>3.9848850000000002</v>
      </c>
      <c r="G2269" s="51">
        <f>SUM(F2269/F2272)</f>
        <v>0.11857707509881421</v>
      </c>
    </row>
    <row r="2270" spans="1:7" ht="15.6" thickTop="1" thickBot="1" x14ac:dyDescent="0.35">
      <c r="A2270" s="57" t="s">
        <v>16</v>
      </c>
      <c r="B2270" s="98" t="s">
        <v>25</v>
      </c>
      <c r="C2270" s="99"/>
      <c r="D2270" s="99"/>
      <c r="E2270" s="100"/>
      <c r="F2270" s="60">
        <f>SUM(F2268:F2269)</f>
        <v>30.550785000000005</v>
      </c>
    </row>
    <row r="2271" spans="1:7" ht="15.6" thickTop="1" thickBot="1" x14ac:dyDescent="0.35">
      <c r="A2271" s="59">
        <v>5</v>
      </c>
      <c r="B2271" s="95" t="s">
        <v>17</v>
      </c>
      <c r="C2271" s="96"/>
      <c r="D2271" s="96"/>
      <c r="E2271" s="97"/>
      <c r="F2271" s="58">
        <f>SUM(F2270)*10%</f>
        <v>3.0550785000000005</v>
      </c>
      <c r="G2271" s="51">
        <f>SUM(F2271/F2272)</f>
        <v>9.0909090909090912E-2</v>
      </c>
    </row>
    <row r="2272" spans="1:7" ht="15.6" thickTop="1" thickBot="1" x14ac:dyDescent="0.35">
      <c r="A2272" s="57" t="s">
        <v>18</v>
      </c>
      <c r="B2272" s="98" t="s">
        <v>19</v>
      </c>
      <c r="C2272" s="99"/>
      <c r="D2272" s="99"/>
      <c r="E2272" s="100"/>
      <c r="F2272" s="60">
        <f>SUM(F2270,F2271)</f>
        <v>33.605863500000005</v>
      </c>
      <c r="G2272" s="62">
        <f>SUM(G2254,G2263,G2267,G2269,G2271)</f>
        <v>0.99999999999999989</v>
      </c>
    </row>
    <row r="2273" spans="1:7" ht="15.6" thickTop="1" thickBot="1" x14ac:dyDescent="0.35"/>
    <row r="2274" spans="1:7" ht="44.4" thickTop="1" thickBot="1" x14ac:dyDescent="0.35">
      <c r="A2274" s="37" t="s">
        <v>2</v>
      </c>
      <c r="B2274" s="29" t="s">
        <v>1</v>
      </c>
      <c r="C2274" s="38" t="s">
        <v>0</v>
      </c>
      <c r="D2274" s="39" t="s">
        <v>20</v>
      </c>
      <c r="E2274" s="40"/>
      <c r="F2274" s="41"/>
      <c r="G2274" s="41"/>
    </row>
    <row r="2275" spans="1:7" ht="129" customHeight="1" thickTop="1" x14ac:dyDescent="0.3">
      <c r="A2275" s="63" t="s">
        <v>350</v>
      </c>
      <c r="B2275" s="31" t="s">
        <v>995</v>
      </c>
      <c r="C2275" s="8"/>
      <c r="D2275" s="8"/>
      <c r="E2275" s="40"/>
      <c r="F2275" s="41"/>
      <c r="G2275" s="41"/>
    </row>
    <row r="2276" spans="1:7" ht="85.8" customHeight="1" thickBot="1" x14ac:dyDescent="0.35">
      <c r="A2276" s="66" t="s">
        <v>358</v>
      </c>
      <c r="B2276" s="32" t="s">
        <v>359</v>
      </c>
      <c r="C2276" s="33" t="s">
        <v>30</v>
      </c>
      <c r="D2276" s="33">
        <v>1</v>
      </c>
      <c r="E2276" s="41"/>
      <c r="F2276" s="41"/>
      <c r="G2276" s="41"/>
    </row>
    <row r="2277" spans="1:7" ht="30" thickTop="1" thickBot="1" x14ac:dyDescent="0.35">
      <c r="A2277" s="37" t="s">
        <v>3</v>
      </c>
      <c r="B2277" s="29" t="s">
        <v>4</v>
      </c>
      <c r="C2277" s="29" t="s">
        <v>0</v>
      </c>
      <c r="D2277" s="29" t="s">
        <v>5</v>
      </c>
      <c r="E2277" s="29" t="s">
        <v>6</v>
      </c>
      <c r="F2277" s="29" t="s">
        <v>7</v>
      </c>
      <c r="G2277" s="39" t="s">
        <v>8</v>
      </c>
    </row>
    <row r="2278" spans="1:7" ht="15" thickTop="1" x14ac:dyDescent="0.3">
      <c r="A2278" s="41"/>
      <c r="B2278" s="46" t="s">
        <v>9</v>
      </c>
      <c r="C2278" s="47"/>
      <c r="D2278" s="47"/>
      <c r="E2278" s="47"/>
      <c r="F2278" s="47"/>
      <c r="G2278" s="21"/>
    </row>
    <row r="2279" spans="1:7" ht="15" thickBot="1" x14ac:dyDescent="0.35">
      <c r="A2279" s="17" t="s">
        <v>10</v>
      </c>
      <c r="B2279" s="13" t="s">
        <v>43</v>
      </c>
      <c r="C2279" s="13" t="s">
        <v>21</v>
      </c>
      <c r="D2279" s="13">
        <v>0.26750000000000002</v>
      </c>
      <c r="E2279" s="48">
        <v>30.88</v>
      </c>
      <c r="F2279" s="20">
        <f>PRODUCT(D2279:E2279)</f>
        <v>8.2604000000000006</v>
      </c>
      <c r="G2279" s="21"/>
    </row>
    <row r="2280" spans="1:7" ht="15.6" thickTop="1" thickBot="1" x14ac:dyDescent="0.35">
      <c r="A2280" s="49">
        <v>1</v>
      </c>
      <c r="B2280" s="98" t="s">
        <v>13</v>
      </c>
      <c r="C2280" s="99"/>
      <c r="D2280" s="99"/>
      <c r="E2280" s="100"/>
      <c r="F2280" s="50">
        <f>SUM(F2279)</f>
        <v>8.2604000000000006</v>
      </c>
      <c r="G2280" s="51">
        <f>SUM(F2280/F2298)</f>
        <v>0.24580234339165244</v>
      </c>
    </row>
    <row r="2281" spans="1:7" ht="15" thickTop="1" x14ac:dyDescent="0.3">
      <c r="A2281" s="41"/>
      <c r="B2281" s="52" t="s">
        <v>22</v>
      </c>
      <c r="C2281" s="13"/>
      <c r="D2281" s="13"/>
      <c r="E2281" s="13"/>
      <c r="F2281" s="53"/>
      <c r="G2281" s="54"/>
    </row>
    <row r="2282" spans="1:7" x14ac:dyDescent="0.3">
      <c r="A2282" s="17" t="s">
        <v>11</v>
      </c>
      <c r="B2282" s="13" t="s">
        <v>60</v>
      </c>
      <c r="C2282" s="18" t="s">
        <v>84</v>
      </c>
      <c r="D2282" s="19">
        <v>0.1</v>
      </c>
      <c r="E2282" s="11">
        <v>1.1399999999999999</v>
      </c>
      <c r="F2282" s="20">
        <f t="shared" ref="F2282:F2285" si="157">D2282*E2282</f>
        <v>0.11399999999999999</v>
      </c>
      <c r="G2282" s="21"/>
    </row>
    <row r="2283" spans="1:7" x14ac:dyDescent="0.3">
      <c r="A2283" s="17" t="s">
        <v>12</v>
      </c>
      <c r="B2283" s="13" t="s">
        <v>325</v>
      </c>
      <c r="C2283" s="18" t="s">
        <v>85</v>
      </c>
      <c r="D2283" s="19">
        <v>0.1</v>
      </c>
      <c r="E2283" s="11">
        <v>33.75</v>
      </c>
      <c r="F2283" s="20">
        <f t="shared" si="157"/>
        <v>3.375</v>
      </c>
      <c r="G2283" s="21"/>
    </row>
    <row r="2284" spans="1:7" x14ac:dyDescent="0.3">
      <c r="A2284" s="17" t="s">
        <v>53</v>
      </c>
      <c r="B2284" s="13" t="s">
        <v>120</v>
      </c>
      <c r="C2284" s="18" t="s">
        <v>68</v>
      </c>
      <c r="D2284" s="19">
        <v>1</v>
      </c>
      <c r="E2284" s="11">
        <v>0.95</v>
      </c>
      <c r="F2284" s="20">
        <f t="shared" si="157"/>
        <v>0.95</v>
      </c>
      <c r="G2284" s="21"/>
    </row>
    <row r="2285" spans="1:7" ht="28.8" x14ac:dyDescent="0.3">
      <c r="A2285" s="17" t="s">
        <v>54</v>
      </c>
      <c r="B2285" s="13" t="s">
        <v>327</v>
      </c>
      <c r="C2285" s="18" t="s">
        <v>68</v>
      </c>
      <c r="D2285" s="19">
        <v>5</v>
      </c>
      <c r="E2285" s="11">
        <v>0.95</v>
      </c>
      <c r="F2285" s="20">
        <f t="shared" si="157"/>
        <v>4.75</v>
      </c>
      <c r="G2285" s="21"/>
    </row>
    <row r="2286" spans="1:7" ht="28.8" x14ac:dyDescent="0.3">
      <c r="A2286" s="17" t="s">
        <v>55</v>
      </c>
      <c r="B2286" s="13" t="s">
        <v>326</v>
      </c>
      <c r="C2286" s="18" t="s">
        <v>85</v>
      </c>
      <c r="D2286" s="19">
        <v>0.1</v>
      </c>
      <c r="E2286" s="11">
        <v>34.770000000000003</v>
      </c>
      <c r="F2286" s="20">
        <f>D2286*E2286</f>
        <v>3.4770000000000003</v>
      </c>
      <c r="G2286" s="21"/>
    </row>
    <row r="2287" spans="1:7" x14ac:dyDescent="0.3">
      <c r="A2287" s="17" t="s">
        <v>56</v>
      </c>
      <c r="B2287" s="13" t="s">
        <v>335</v>
      </c>
      <c r="C2287" s="18" t="s">
        <v>143</v>
      </c>
      <c r="D2287" s="55">
        <v>1</v>
      </c>
      <c r="E2287" s="11">
        <v>1.75</v>
      </c>
      <c r="F2287" s="20">
        <f t="shared" ref="F2287:F2288" si="158">D2287*E2287</f>
        <v>1.75</v>
      </c>
      <c r="G2287" s="21"/>
    </row>
    <row r="2288" spans="1:7" ht="29.4" thickBot="1" x14ac:dyDescent="0.35">
      <c r="A2288" s="17" t="s">
        <v>57</v>
      </c>
      <c r="B2288" s="13" t="s">
        <v>353</v>
      </c>
      <c r="C2288" s="18" t="s">
        <v>68</v>
      </c>
      <c r="D2288" s="55">
        <v>1</v>
      </c>
      <c r="E2288" s="11">
        <v>2.98</v>
      </c>
      <c r="F2288" s="20">
        <f t="shared" si="158"/>
        <v>2.98</v>
      </c>
      <c r="G2288" s="21"/>
    </row>
    <row r="2289" spans="1:7" ht="15.6" thickTop="1" thickBot="1" x14ac:dyDescent="0.35">
      <c r="A2289" s="49">
        <v>2</v>
      </c>
      <c r="B2289" s="98" t="s">
        <v>23</v>
      </c>
      <c r="C2289" s="99"/>
      <c r="D2289" s="99"/>
      <c r="E2289" s="100"/>
      <c r="F2289" s="50">
        <f>SUM(F2282:F2288)</f>
        <v>17.396000000000001</v>
      </c>
      <c r="G2289" s="51">
        <f>SUM(F2289/F2298)</f>
        <v>0.51764776108193133</v>
      </c>
    </row>
    <row r="2290" spans="1:7" ht="15" thickTop="1" x14ac:dyDescent="0.3">
      <c r="A2290" s="41"/>
      <c r="B2290" s="52" t="s">
        <v>47</v>
      </c>
      <c r="C2290" s="13"/>
      <c r="D2290" s="13"/>
      <c r="E2290" s="13"/>
      <c r="F2290" s="73"/>
      <c r="G2290" s="54"/>
    </row>
    <row r="2291" spans="1:7" x14ac:dyDescent="0.3">
      <c r="A2291" s="17" t="s">
        <v>48</v>
      </c>
      <c r="B2291" s="13" t="s">
        <v>165</v>
      </c>
      <c r="C2291" s="13" t="s">
        <v>21</v>
      </c>
      <c r="D2291" s="13">
        <v>0.26750000000000002</v>
      </c>
      <c r="E2291" s="11">
        <v>1.7</v>
      </c>
      <c r="F2291" s="53">
        <f>D2291*E2291</f>
        <v>0.45474999999999999</v>
      </c>
      <c r="G2291" s="21"/>
    </row>
    <row r="2292" spans="1:7" ht="15" thickBot="1" x14ac:dyDescent="0.35">
      <c r="A2292" s="17" t="s">
        <v>65</v>
      </c>
      <c r="B2292" s="13" t="s">
        <v>334</v>
      </c>
      <c r="C2292" s="13" t="s">
        <v>21</v>
      </c>
      <c r="D2292" s="13">
        <v>0.26750000000000002</v>
      </c>
      <c r="E2292" s="11">
        <v>1.7</v>
      </c>
      <c r="F2292" s="53">
        <f>D2292*E2292</f>
        <v>0.45474999999999999</v>
      </c>
      <c r="G2292" s="21"/>
    </row>
    <row r="2293" spans="1:7" ht="15.6" thickTop="1" thickBot="1" x14ac:dyDescent="0.35">
      <c r="A2293" s="49">
        <v>3</v>
      </c>
      <c r="B2293" s="98" t="s">
        <v>49</v>
      </c>
      <c r="C2293" s="99"/>
      <c r="D2293" s="99"/>
      <c r="E2293" s="100"/>
      <c r="F2293" s="50">
        <f>SUM(F2291:F2292)</f>
        <v>0.90949999999999998</v>
      </c>
      <c r="G2293" s="51">
        <f>SUM(F2293/F2298)</f>
        <v>2.7063729518510955E-2</v>
      </c>
    </row>
    <row r="2294" spans="1:7" ht="15.6" thickTop="1" thickBot="1" x14ac:dyDescent="0.35">
      <c r="A2294" s="57" t="s">
        <v>14</v>
      </c>
      <c r="B2294" s="98" t="s">
        <v>24</v>
      </c>
      <c r="C2294" s="99"/>
      <c r="D2294" s="99"/>
      <c r="E2294" s="100"/>
      <c r="F2294" s="58">
        <f>SUM(F2280,F2289,F2293)</f>
        <v>26.565900000000003</v>
      </c>
      <c r="G2294" s="6"/>
    </row>
    <row r="2295" spans="1:7" ht="15.6" thickTop="1" thickBot="1" x14ac:dyDescent="0.35">
      <c r="A2295" s="59">
        <v>4</v>
      </c>
      <c r="B2295" s="95" t="s">
        <v>15</v>
      </c>
      <c r="C2295" s="96"/>
      <c r="D2295" s="96"/>
      <c r="E2295" s="97"/>
      <c r="F2295" s="58">
        <f>SUM(F2294)*15%</f>
        <v>3.9848850000000002</v>
      </c>
      <c r="G2295" s="51">
        <f>SUM(F2295/F2298)</f>
        <v>0.11857707509881421</v>
      </c>
    </row>
    <row r="2296" spans="1:7" ht="15.6" thickTop="1" thickBot="1" x14ac:dyDescent="0.35">
      <c r="A2296" s="57" t="s">
        <v>16</v>
      </c>
      <c r="B2296" s="98" t="s">
        <v>25</v>
      </c>
      <c r="C2296" s="99"/>
      <c r="D2296" s="99"/>
      <c r="E2296" s="100"/>
      <c r="F2296" s="60">
        <f>SUM(F2294:F2295)</f>
        <v>30.550785000000005</v>
      </c>
    </row>
    <row r="2297" spans="1:7" ht="15.6" thickTop="1" thickBot="1" x14ac:dyDescent="0.35">
      <c r="A2297" s="59">
        <v>5</v>
      </c>
      <c r="B2297" s="95" t="s">
        <v>17</v>
      </c>
      <c r="C2297" s="96"/>
      <c r="D2297" s="96"/>
      <c r="E2297" s="97"/>
      <c r="F2297" s="58">
        <f>SUM(F2296)*10%</f>
        <v>3.0550785000000005</v>
      </c>
      <c r="G2297" s="51">
        <f>SUM(F2297/F2298)</f>
        <v>9.0909090909090912E-2</v>
      </c>
    </row>
    <row r="2298" spans="1:7" ht="15.6" thickTop="1" thickBot="1" x14ac:dyDescent="0.35">
      <c r="A2298" s="57" t="s">
        <v>18</v>
      </c>
      <c r="B2298" s="98" t="s">
        <v>19</v>
      </c>
      <c r="C2298" s="99"/>
      <c r="D2298" s="99"/>
      <c r="E2298" s="100"/>
      <c r="F2298" s="60">
        <f>SUM(F2296,F2297)</f>
        <v>33.605863500000005</v>
      </c>
      <c r="G2298" s="62">
        <f>SUM(G2280,G2289,G2293,G2295,G2297)</f>
        <v>0.99999999999999989</v>
      </c>
    </row>
    <row r="2299" spans="1:7" ht="15.6" thickTop="1" thickBot="1" x14ac:dyDescent="0.35"/>
    <row r="2300" spans="1:7" ht="44.4" thickTop="1" thickBot="1" x14ac:dyDescent="0.35">
      <c r="A2300" s="37" t="s">
        <v>2</v>
      </c>
      <c r="B2300" s="29" t="s">
        <v>1</v>
      </c>
      <c r="C2300" s="38" t="s">
        <v>0</v>
      </c>
      <c r="D2300" s="39" t="s">
        <v>20</v>
      </c>
      <c r="E2300" s="40"/>
      <c r="F2300" s="41"/>
      <c r="G2300" s="41"/>
    </row>
    <row r="2301" spans="1:7" ht="130.80000000000001" customHeight="1" thickTop="1" thickBot="1" x14ac:dyDescent="0.35">
      <c r="A2301" s="88" t="s">
        <v>360</v>
      </c>
      <c r="B2301" s="32" t="s">
        <v>996</v>
      </c>
      <c r="C2301" s="33" t="s">
        <v>30</v>
      </c>
      <c r="D2301" s="33">
        <v>1</v>
      </c>
      <c r="E2301" s="41"/>
      <c r="F2301" s="41"/>
      <c r="G2301" s="41"/>
    </row>
    <row r="2302" spans="1:7" ht="30" thickTop="1" thickBot="1" x14ac:dyDescent="0.35">
      <c r="A2302" s="37" t="s">
        <v>3</v>
      </c>
      <c r="B2302" s="29" t="s">
        <v>4</v>
      </c>
      <c r="C2302" s="29" t="s">
        <v>0</v>
      </c>
      <c r="D2302" s="29" t="s">
        <v>5</v>
      </c>
      <c r="E2302" s="29" t="s">
        <v>6</v>
      </c>
      <c r="F2302" s="29" t="s">
        <v>7</v>
      </c>
      <c r="G2302" s="39" t="s">
        <v>8</v>
      </c>
    </row>
    <row r="2303" spans="1:7" ht="15" thickTop="1" x14ac:dyDescent="0.3">
      <c r="A2303" s="41"/>
      <c r="B2303" s="46" t="s">
        <v>9</v>
      </c>
      <c r="C2303" s="47"/>
      <c r="D2303" s="47"/>
      <c r="E2303" s="47"/>
      <c r="F2303" s="47"/>
      <c r="G2303" s="21"/>
    </row>
    <row r="2304" spans="1:7" ht="15" thickBot="1" x14ac:dyDescent="0.35">
      <c r="A2304" s="17" t="s">
        <v>10</v>
      </c>
      <c r="B2304" s="13" t="s">
        <v>43</v>
      </c>
      <c r="C2304" s="13" t="s">
        <v>21</v>
      </c>
      <c r="D2304" s="13">
        <v>8.9200000000000002E-2</v>
      </c>
      <c r="E2304" s="48">
        <v>30.88</v>
      </c>
      <c r="F2304" s="20">
        <f>PRODUCT(D2304:E2304)</f>
        <v>2.7544960000000001</v>
      </c>
      <c r="G2304" s="21"/>
    </row>
    <row r="2305" spans="1:7" ht="15.6" thickTop="1" thickBot="1" x14ac:dyDescent="0.35">
      <c r="A2305" s="49">
        <v>1</v>
      </c>
      <c r="B2305" s="98" t="s">
        <v>13</v>
      </c>
      <c r="C2305" s="99"/>
      <c r="D2305" s="99"/>
      <c r="E2305" s="100"/>
      <c r="F2305" s="50">
        <f>SUM(F2304)</f>
        <v>2.7544960000000001</v>
      </c>
      <c r="G2305" s="51">
        <f>SUM(F2305/F2322)</f>
        <v>0.1246134317892074</v>
      </c>
    </row>
    <row r="2306" spans="1:7" ht="15" thickTop="1" x14ac:dyDescent="0.3">
      <c r="A2306" s="41"/>
      <c r="B2306" s="52" t="s">
        <v>22</v>
      </c>
      <c r="C2306" s="13"/>
      <c r="D2306" s="13"/>
      <c r="E2306" s="13"/>
      <c r="F2306" s="53"/>
      <c r="G2306" s="54"/>
    </row>
    <row r="2307" spans="1:7" x14ac:dyDescent="0.3">
      <c r="A2307" s="17" t="s">
        <v>11</v>
      </c>
      <c r="B2307" s="13" t="s">
        <v>60</v>
      </c>
      <c r="C2307" s="18" t="s">
        <v>84</v>
      </c>
      <c r="D2307" s="19">
        <v>0.1</v>
      </c>
      <c r="E2307" s="11">
        <v>1.1399999999999999</v>
      </c>
      <c r="F2307" s="20">
        <f t="shared" ref="F2307:F2310" si="159">D2307*E2307</f>
        <v>0.11399999999999999</v>
      </c>
      <c r="G2307" s="21"/>
    </row>
    <row r="2308" spans="1:7" x14ac:dyDescent="0.3">
      <c r="A2308" s="17" t="s">
        <v>12</v>
      </c>
      <c r="B2308" s="13" t="s">
        <v>325</v>
      </c>
      <c r="C2308" s="18" t="s">
        <v>85</v>
      </c>
      <c r="D2308" s="19">
        <v>0.1</v>
      </c>
      <c r="E2308" s="11">
        <v>33.75</v>
      </c>
      <c r="F2308" s="20">
        <f t="shared" si="159"/>
        <v>3.375</v>
      </c>
      <c r="G2308" s="21"/>
    </row>
    <row r="2309" spans="1:7" x14ac:dyDescent="0.3">
      <c r="A2309" s="17" t="s">
        <v>53</v>
      </c>
      <c r="B2309" s="13" t="s">
        <v>120</v>
      </c>
      <c r="C2309" s="18" t="s">
        <v>68</v>
      </c>
      <c r="D2309" s="19">
        <v>1</v>
      </c>
      <c r="E2309" s="11">
        <v>0.95</v>
      </c>
      <c r="F2309" s="20">
        <f t="shared" si="159"/>
        <v>0.95</v>
      </c>
      <c r="G2309" s="21"/>
    </row>
    <row r="2310" spans="1:7" ht="28.8" x14ac:dyDescent="0.3">
      <c r="A2310" s="17" t="s">
        <v>54</v>
      </c>
      <c r="B2310" s="13" t="s">
        <v>327</v>
      </c>
      <c r="C2310" s="18" t="s">
        <v>68</v>
      </c>
      <c r="D2310" s="19">
        <v>5</v>
      </c>
      <c r="E2310" s="11">
        <v>0.95</v>
      </c>
      <c r="F2310" s="20">
        <f t="shared" si="159"/>
        <v>4.75</v>
      </c>
      <c r="G2310" s="21"/>
    </row>
    <row r="2311" spans="1:7" ht="28.8" x14ac:dyDescent="0.3">
      <c r="A2311" s="17" t="s">
        <v>55</v>
      </c>
      <c r="B2311" s="13" t="s">
        <v>326</v>
      </c>
      <c r="C2311" s="18" t="s">
        <v>85</v>
      </c>
      <c r="D2311" s="19">
        <v>0.1</v>
      </c>
      <c r="E2311" s="11">
        <v>34.770000000000003</v>
      </c>
      <c r="F2311" s="20">
        <f>D2311*E2311</f>
        <v>3.4770000000000003</v>
      </c>
      <c r="G2311" s="21"/>
    </row>
    <row r="2312" spans="1:7" ht="15" thickBot="1" x14ac:dyDescent="0.35">
      <c r="A2312" s="17" t="s">
        <v>56</v>
      </c>
      <c r="B2312" s="13" t="s">
        <v>335</v>
      </c>
      <c r="C2312" s="18" t="s">
        <v>143</v>
      </c>
      <c r="D2312" s="55">
        <v>1</v>
      </c>
      <c r="E2312" s="11">
        <v>1.75</v>
      </c>
      <c r="F2312" s="20">
        <f t="shared" ref="F2312" si="160">D2312*E2312</f>
        <v>1.75</v>
      </c>
      <c r="G2312" s="21"/>
    </row>
    <row r="2313" spans="1:7" ht="15.6" thickTop="1" thickBot="1" x14ac:dyDescent="0.35">
      <c r="A2313" s="49">
        <v>2</v>
      </c>
      <c r="B2313" s="98" t="s">
        <v>23</v>
      </c>
      <c r="C2313" s="99"/>
      <c r="D2313" s="99"/>
      <c r="E2313" s="100"/>
      <c r="F2313" s="50">
        <f>SUM(F2307:F2312)</f>
        <v>14.416</v>
      </c>
      <c r="G2313" s="51">
        <f>SUM(F2313/F2322)</f>
        <v>0.65218001139708093</v>
      </c>
    </row>
    <row r="2314" spans="1:7" ht="15" thickTop="1" x14ac:dyDescent="0.3">
      <c r="A2314" s="41"/>
      <c r="B2314" s="52" t="s">
        <v>47</v>
      </c>
      <c r="C2314" s="13"/>
      <c r="D2314" s="13"/>
      <c r="E2314" s="13"/>
      <c r="F2314" s="73"/>
      <c r="G2314" s="54"/>
    </row>
    <row r="2315" spans="1:7" x14ac:dyDescent="0.3">
      <c r="A2315" s="17" t="s">
        <v>48</v>
      </c>
      <c r="B2315" s="13" t="s">
        <v>165</v>
      </c>
      <c r="C2315" s="13" t="s">
        <v>21</v>
      </c>
      <c r="D2315" s="13">
        <v>8.9200000000000002E-2</v>
      </c>
      <c r="E2315" s="11">
        <v>1.7</v>
      </c>
      <c r="F2315" s="53">
        <f>D2315*E2315</f>
        <v>0.15164</v>
      </c>
      <c r="G2315" s="21"/>
    </row>
    <row r="2316" spans="1:7" ht="15" thickBot="1" x14ac:dyDescent="0.35">
      <c r="A2316" s="17" t="s">
        <v>65</v>
      </c>
      <c r="B2316" s="13" t="s">
        <v>334</v>
      </c>
      <c r="C2316" s="13" t="s">
        <v>21</v>
      </c>
      <c r="D2316" s="13">
        <v>8.9200000000000002E-2</v>
      </c>
      <c r="E2316" s="11">
        <v>1.7</v>
      </c>
      <c r="F2316" s="53">
        <f>D2316*E2316</f>
        <v>0.15164</v>
      </c>
      <c r="G2316" s="21"/>
    </row>
    <row r="2317" spans="1:7" ht="15.6" thickTop="1" thickBot="1" x14ac:dyDescent="0.35">
      <c r="A2317" s="49">
        <v>3</v>
      </c>
      <c r="B2317" s="98" t="s">
        <v>49</v>
      </c>
      <c r="C2317" s="99"/>
      <c r="D2317" s="99"/>
      <c r="E2317" s="100"/>
      <c r="F2317" s="50">
        <f>SUM(F2315:F2316)</f>
        <v>0.30327999999999999</v>
      </c>
      <c r="G2317" s="51">
        <f>SUM(F2317/F2322)</f>
        <v>1.3720390805806514E-2</v>
      </c>
    </row>
    <row r="2318" spans="1:7" ht="15.6" thickTop="1" thickBot="1" x14ac:dyDescent="0.35">
      <c r="A2318" s="57" t="s">
        <v>14</v>
      </c>
      <c r="B2318" s="98" t="s">
        <v>24</v>
      </c>
      <c r="C2318" s="99"/>
      <c r="D2318" s="99"/>
      <c r="E2318" s="100"/>
      <c r="F2318" s="58">
        <f>SUM(F2305,F2313,F2317)</f>
        <v>17.473776000000001</v>
      </c>
      <c r="G2318" s="6"/>
    </row>
    <row r="2319" spans="1:7" ht="15.6" thickTop="1" thickBot="1" x14ac:dyDescent="0.35">
      <c r="A2319" s="59">
        <v>4</v>
      </c>
      <c r="B2319" s="95" t="s">
        <v>15</v>
      </c>
      <c r="C2319" s="96"/>
      <c r="D2319" s="96"/>
      <c r="E2319" s="97"/>
      <c r="F2319" s="58">
        <f>SUM(F2318)*15%</f>
        <v>2.6210664000000001</v>
      </c>
      <c r="G2319" s="51">
        <f>SUM(F2319/F2322)</f>
        <v>0.11857707509881424</v>
      </c>
    </row>
    <row r="2320" spans="1:7" ht="15.6" thickTop="1" thickBot="1" x14ac:dyDescent="0.35">
      <c r="A2320" s="57" t="s">
        <v>16</v>
      </c>
      <c r="B2320" s="98" t="s">
        <v>25</v>
      </c>
      <c r="C2320" s="99"/>
      <c r="D2320" s="99"/>
      <c r="E2320" s="100"/>
      <c r="F2320" s="60">
        <f>SUM(F2318:F2319)</f>
        <v>20.094842400000001</v>
      </c>
    </row>
    <row r="2321" spans="1:7" ht="15.6" thickTop="1" thickBot="1" x14ac:dyDescent="0.35">
      <c r="A2321" s="59">
        <v>5</v>
      </c>
      <c r="B2321" s="95" t="s">
        <v>17</v>
      </c>
      <c r="C2321" s="96"/>
      <c r="D2321" s="96"/>
      <c r="E2321" s="97"/>
      <c r="F2321" s="58">
        <f>SUM(F2320)*10%</f>
        <v>2.0094842400000004</v>
      </c>
      <c r="G2321" s="51">
        <f>SUM(F2321/F2322)</f>
        <v>9.0909090909090925E-2</v>
      </c>
    </row>
    <row r="2322" spans="1:7" ht="15.6" thickTop="1" thickBot="1" x14ac:dyDescent="0.35">
      <c r="A2322" s="57" t="s">
        <v>18</v>
      </c>
      <c r="B2322" s="98" t="s">
        <v>19</v>
      </c>
      <c r="C2322" s="99"/>
      <c r="D2322" s="99"/>
      <c r="E2322" s="100"/>
      <c r="F2322" s="60">
        <f>SUM(F2320,F2321)</f>
        <v>22.10432664</v>
      </c>
      <c r="G2322" s="62">
        <f>SUM(G2305,G2313,G2317,G2319,G2321)</f>
        <v>1</v>
      </c>
    </row>
    <row r="2323" spans="1:7" ht="15.6" thickTop="1" thickBot="1" x14ac:dyDescent="0.35"/>
    <row r="2324" spans="1:7" ht="44.4" thickTop="1" thickBot="1" x14ac:dyDescent="0.35">
      <c r="A2324" s="37" t="s">
        <v>2</v>
      </c>
      <c r="B2324" s="29" t="s">
        <v>1</v>
      </c>
      <c r="C2324" s="38" t="s">
        <v>0</v>
      </c>
      <c r="D2324" s="39" t="s">
        <v>20</v>
      </c>
      <c r="E2324" s="40"/>
      <c r="F2324" s="41"/>
      <c r="G2324" s="41"/>
    </row>
    <row r="2325" spans="1:7" ht="30" thickTop="1" thickBot="1" x14ac:dyDescent="0.35">
      <c r="A2325" s="85" t="s">
        <v>361</v>
      </c>
      <c r="B2325" s="34" t="s">
        <v>997</v>
      </c>
      <c r="C2325" s="30"/>
      <c r="D2325" s="30"/>
      <c r="E2325" s="41"/>
      <c r="F2325" s="41"/>
      <c r="G2325" s="41"/>
    </row>
    <row r="2326" spans="1:7" ht="30" thickTop="1" thickBot="1" x14ac:dyDescent="0.35">
      <c r="A2326" s="37" t="s">
        <v>3</v>
      </c>
      <c r="B2326" s="29" t="s">
        <v>4</v>
      </c>
      <c r="C2326" s="29" t="s">
        <v>0</v>
      </c>
      <c r="D2326" s="29" t="s">
        <v>5</v>
      </c>
      <c r="E2326" s="29" t="s">
        <v>6</v>
      </c>
      <c r="F2326" s="29" t="s">
        <v>7</v>
      </c>
      <c r="G2326" s="39" t="s">
        <v>8</v>
      </c>
    </row>
    <row r="2327" spans="1:7" ht="15" thickTop="1" x14ac:dyDescent="0.3">
      <c r="A2327" s="41"/>
      <c r="B2327" s="46" t="s">
        <v>9</v>
      </c>
      <c r="C2327" s="47"/>
      <c r="D2327" s="47"/>
      <c r="E2327" s="47"/>
      <c r="F2327" s="47"/>
      <c r="G2327" s="21"/>
    </row>
    <row r="2328" spans="1:7" ht="15" thickBot="1" x14ac:dyDescent="0.35">
      <c r="A2328" s="17" t="s">
        <v>10</v>
      </c>
      <c r="B2328" s="13" t="s">
        <v>43</v>
      </c>
      <c r="C2328" s="13" t="s">
        <v>21</v>
      </c>
      <c r="D2328" s="13">
        <v>8.9200000000000002E-2</v>
      </c>
      <c r="E2328" s="48">
        <v>30.88</v>
      </c>
      <c r="F2328" s="20">
        <f>PRODUCT(D2328:E2328)</f>
        <v>2.7544960000000001</v>
      </c>
      <c r="G2328" s="21"/>
    </row>
    <row r="2329" spans="1:7" ht="15.6" thickTop="1" thickBot="1" x14ac:dyDescent="0.35">
      <c r="A2329" s="49">
        <v>1</v>
      </c>
      <c r="B2329" s="98" t="s">
        <v>13</v>
      </c>
      <c r="C2329" s="99"/>
      <c r="D2329" s="99"/>
      <c r="E2329" s="100"/>
      <c r="F2329" s="50">
        <f>SUM(F2328)</f>
        <v>2.7544960000000001</v>
      </c>
      <c r="G2329" s="51">
        <f>SUM(F2329/F2350)</f>
        <v>2.0542658841022705E-2</v>
      </c>
    </row>
    <row r="2330" spans="1:7" ht="15" thickTop="1" x14ac:dyDescent="0.3">
      <c r="A2330" s="41"/>
      <c r="B2330" s="52" t="s">
        <v>22</v>
      </c>
      <c r="C2330" s="13"/>
      <c r="D2330" s="13"/>
      <c r="E2330" s="13"/>
      <c r="F2330" s="53"/>
      <c r="G2330" s="54"/>
    </row>
    <row r="2331" spans="1:7" x14ac:dyDescent="0.3">
      <c r="A2331" s="17" t="s">
        <v>11</v>
      </c>
      <c r="B2331" s="13" t="s">
        <v>367</v>
      </c>
      <c r="C2331" s="18" t="s">
        <v>45</v>
      </c>
      <c r="D2331" s="19">
        <v>1</v>
      </c>
      <c r="E2331" s="11">
        <v>3.18</v>
      </c>
      <c r="F2331" s="20">
        <f t="shared" ref="F2331:F2334" si="161">D2331*E2331</f>
        <v>3.18</v>
      </c>
      <c r="G2331" s="21"/>
    </row>
    <row r="2332" spans="1:7" x14ac:dyDescent="0.3">
      <c r="A2332" s="17" t="s">
        <v>12</v>
      </c>
      <c r="B2332" s="13" t="s">
        <v>368</v>
      </c>
      <c r="C2332" s="18" t="s">
        <v>68</v>
      </c>
      <c r="D2332" s="19">
        <v>1</v>
      </c>
      <c r="E2332" s="11">
        <v>3.79</v>
      </c>
      <c r="F2332" s="20">
        <f t="shared" si="161"/>
        <v>3.79</v>
      </c>
      <c r="G2332" s="21"/>
    </row>
    <row r="2333" spans="1:7" x14ac:dyDescent="0.3">
      <c r="A2333" s="17" t="s">
        <v>53</v>
      </c>
      <c r="B2333" s="13" t="s">
        <v>918</v>
      </c>
      <c r="C2333" s="18" t="s">
        <v>68</v>
      </c>
      <c r="D2333" s="19">
        <v>1</v>
      </c>
      <c r="E2333" s="11">
        <v>5.83</v>
      </c>
      <c r="F2333" s="20">
        <f t="shared" si="161"/>
        <v>5.83</v>
      </c>
      <c r="G2333" s="21"/>
    </row>
    <row r="2334" spans="1:7" ht="28.8" x14ac:dyDescent="0.3">
      <c r="A2334" s="17" t="s">
        <v>54</v>
      </c>
      <c r="B2334" s="13" t="s">
        <v>372</v>
      </c>
      <c r="C2334" s="18" t="s">
        <v>68</v>
      </c>
      <c r="D2334" s="19">
        <v>1</v>
      </c>
      <c r="E2334" s="11">
        <v>10.01</v>
      </c>
      <c r="F2334" s="20">
        <f t="shared" si="161"/>
        <v>10.01</v>
      </c>
      <c r="G2334" s="21"/>
    </row>
    <row r="2335" spans="1:7" ht="15.6" customHeight="1" x14ac:dyDescent="0.3">
      <c r="A2335" s="17" t="s">
        <v>55</v>
      </c>
      <c r="B2335" s="13" t="s">
        <v>369</v>
      </c>
      <c r="C2335" s="18" t="s">
        <v>68</v>
      </c>
      <c r="D2335" s="19">
        <v>10</v>
      </c>
      <c r="E2335" s="11">
        <v>0.33</v>
      </c>
      <c r="F2335" s="20">
        <f>D2335*E2335</f>
        <v>3.3000000000000003</v>
      </c>
      <c r="G2335" s="21"/>
    </row>
    <row r="2336" spans="1:7" ht="28.8" x14ac:dyDescent="0.3">
      <c r="A2336" s="17" t="s">
        <v>56</v>
      </c>
      <c r="B2336" s="13" t="s">
        <v>370</v>
      </c>
      <c r="C2336" s="18" t="s">
        <v>373</v>
      </c>
      <c r="D2336" s="19">
        <v>1</v>
      </c>
      <c r="E2336" s="11">
        <v>74.44</v>
      </c>
      <c r="F2336" s="20">
        <f>D2336*E2336</f>
        <v>74.44</v>
      </c>
      <c r="G2336" s="21"/>
    </row>
    <row r="2337" spans="1:7" ht="15" thickBot="1" x14ac:dyDescent="0.35">
      <c r="A2337" s="17" t="s">
        <v>57</v>
      </c>
      <c r="B2337" s="13" t="s">
        <v>371</v>
      </c>
      <c r="C2337" s="18" t="s">
        <v>143</v>
      </c>
      <c r="D2337" s="55">
        <v>1</v>
      </c>
      <c r="E2337" s="11">
        <v>1.75</v>
      </c>
      <c r="F2337" s="20">
        <f t="shared" ref="F2337" si="162">D2337*E2337</f>
        <v>1.75</v>
      </c>
      <c r="G2337" s="21"/>
    </row>
    <row r="2338" spans="1:7" ht="15.6" thickTop="1" thickBot="1" x14ac:dyDescent="0.35">
      <c r="A2338" s="49">
        <v>2</v>
      </c>
      <c r="B2338" s="98" t="s">
        <v>23</v>
      </c>
      <c r="C2338" s="99"/>
      <c r="D2338" s="99"/>
      <c r="E2338" s="100"/>
      <c r="F2338" s="50">
        <f>SUM(F2331:F2337)</f>
        <v>102.3</v>
      </c>
      <c r="G2338" s="51">
        <f>SUM(F2338/F2350)</f>
        <v>0.76293957204389573</v>
      </c>
    </row>
    <row r="2339" spans="1:7" ht="15" thickTop="1" x14ac:dyDescent="0.3">
      <c r="A2339" s="41"/>
      <c r="B2339" s="52" t="s">
        <v>47</v>
      </c>
      <c r="C2339" s="13"/>
      <c r="D2339" s="13"/>
      <c r="E2339" s="13"/>
      <c r="F2339" s="73"/>
      <c r="G2339" s="54"/>
    </row>
    <row r="2340" spans="1:7" x14ac:dyDescent="0.3">
      <c r="A2340" s="17" t="s">
        <v>48</v>
      </c>
      <c r="B2340" s="13" t="s">
        <v>362</v>
      </c>
      <c r="C2340" s="13" t="s">
        <v>21</v>
      </c>
      <c r="D2340" s="13">
        <v>8.9200000000000002E-2</v>
      </c>
      <c r="E2340" s="11">
        <v>1.7</v>
      </c>
      <c r="F2340" s="53">
        <f>D2340*E2340</f>
        <v>0.15164</v>
      </c>
      <c r="G2340" s="21"/>
    </row>
    <row r="2341" spans="1:7" ht="28.8" x14ac:dyDescent="0.3">
      <c r="A2341" s="17" t="s">
        <v>65</v>
      </c>
      <c r="B2341" s="13" t="s">
        <v>365</v>
      </c>
      <c r="C2341" s="13" t="s">
        <v>21</v>
      </c>
      <c r="D2341" s="13">
        <v>8.9200000000000002E-2</v>
      </c>
      <c r="E2341" s="11">
        <v>1.7</v>
      </c>
      <c r="F2341" s="53">
        <f>D2341*E2341</f>
        <v>0.15164</v>
      </c>
      <c r="G2341" s="21"/>
    </row>
    <row r="2342" spans="1:7" x14ac:dyDescent="0.3">
      <c r="A2342" s="17" t="s">
        <v>66</v>
      </c>
      <c r="B2342" s="13" t="s">
        <v>363</v>
      </c>
      <c r="C2342" s="13" t="s">
        <v>21</v>
      </c>
      <c r="D2342" s="13">
        <v>8.9200000000000002E-2</v>
      </c>
      <c r="E2342" s="35">
        <v>1.72</v>
      </c>
      <c r="F2342" s="53">
        <f>D2342*E2342</f>
        <v>0.153424</v>
      </c>
      <c r="G2342" s="21"/>
    </row>
    <row r="2343" spans="1:7" x14ac:dyDescent="0.3">
      <c r="A2343" s="17" t="s">
        <v>67</v>
      </c>
      <c r="B2343" s="13" t="s">
        <v>364</v>
      </c>
      <c r="C2343" s="13" t="s">
        <v>21</v>
      </c>
      <c r="D2343" s="13">
        <v>8.9200000000000002E-2</v>
      </c>
      <c r="E2343" s="11">
        <v>1.7</v>
      </c>
      <c r="F2343" s="53">
        <f>D2343*E2343</f>
        <v>0.15164</v>
      </c>
      <c r="G2343" s="21"/>
    </row>
    <row r="2344" spans="1:7" ht="15" thickBot="1" x14ac:dyDescent="0.35">
      <c r="A2344" s="17" t="s">
        <v>103</v>
      </c>
      <c r="B2344" s="13" t="s">
        <v>366</v>
      </c>
      <c r="C2344" s="13" t="s">
        <v>21</v>
      </c>
      <c r="D2344" s="13">
        <v>8.9200000000000002E-2</v>
      </c>
      <c r="E2344" s="11">
        <v>3.75</v>
      </c>
      <c r="F2344" s="53">
        <f>D2344*E2344</f>
        <v>0.33450000000000002</v>
      </c>
      <c r="G2344" s="21"/>
    </row>
    <row r="2345" spans="1:7" ht="15.6" thickTop="1" thickBot="1" x14ac:dyDescent="0.35">
      <c r="A2345" s="49">
        <v>3</v>
      </c>
      <c r="B2345" s="98" t="s">
        <v>49</v>
      </c>
      <c r="C2345" s="99"/>
      <c r="D2345" s="99"/>
      <c r="E2345" s="100"/>
      <c r="F2345" s="50">
        <f>SUM(F2340:F2344)</f>
        <v>0.94284400000000002</v>
      </c>
      <c r="G2345" s="51">
        <f>SUM(F2345/F2350)</f>
        <v>7.031603107176489E-3</v>
      </c>
    </row>
    <row r="2346" spans="1:7" ht="15.6" thickTop="1" thickBot="1" x14ac:dyDescent="0.35">
      <c r="A2346" s="57" t="s">
        <v>14</v>
      </c>
      <c r="B2346" s="98" t="s">
        <v>24</v>
      </c>
      <c r="C2346" s="99"/>
      <c r="D2346" s="99"/>
      <c r="E2346" s="100"/>
      <c r="F2346" s="58">
        <f>SUM(F2329,F2338,F2345)</f>
        <v>105.99733999999999</v>
      </c>
      <c r="G2346" s="6"/>
    </row>
    <row r="2347" spans="1:7" ht="15.6" thickTop="1" thickBot="1" x14ac:dyDescent="0.35">
      <c r="A2347" s="59">
        <v>4</v>
      </c>
      <c r="B2347" s="95" t="s">
        <v>15</v>
      </c>
      <c r="C2347" s="96"/>
      <c r="D2347" s="96"/>
      <c r="E2347" s="97"/>
      <c r="F2347" s="58">
        <f>SUM(F2346)*15%</f>
        <v>15.899600999999999</v>
      </c>
      <c r="G2347" s="51">
        <f>SUM(F2347/F2350)</f>
        <v>0.11857707509881422</v>
      </c>
    </row>
    <row r="2348" spans="1:7" ht="15.6" thickTop="1" thickBot="1" x14ac:dyDescent="0.35">
      <c r="A2348" s="57" t="s">
        <v>16</v>
      </c>
      <c r="B2348" s="98" t="s">
        <v>25</v>
      </c>
      <c r="C2348" s="99"/>
      <c r="D2348" s="99"/>
      <c r="E2348" s="100"/>
      <c r="F2348" s="60">
        <f>SUM(F2346:F2347)</f>
        <v>121.896941</v>
      </c>
    </row>
    <row r="2349" spans="1:7" ht="15.6" thickTop="1" thickBot="1" x14ac:dyDescent="0.35">
      <c r="A2349" s="59">
        <v>5</v>
      </c>
      <c r="B2349" s="95" t="s">
        <v>17</v>
      </c>
      <c r="C2349" s="96"/>
      <c r="D2349" s="96"/>
      <c r="E2349" s="97"/>
      <c r="F2349" s="58">
        <f>SUM(F2348)*10%</f>
        <v>12.189694100000001</v>
      </c>
      <c r="G2349" s="51">
        <f>SUM(F2349/F2350)</f>
        <v>9.0909090909090912E-2</v>
      </c>
    </row>
    <row r="2350" spans="1:7" ht="15.6" thickTop="1" thickBot="1" x14ac:dyDescent="0.35">
      <c r="A2350" s="57" t="s">
        <v>18</v>
      </c>
      <c r="B2350" s="98" t="s">
        <v>19</v>
      </c>
      <c r="C2350" s="99"/>
      <c r="D2350" s="99"/>
      <c r="E2350" s="100"/>
      <c r="F2350" s="60">
        <f>SUM(F2348,F2349)</f>
        <v>134.0866351</v>
      </c>
      <c r="G2350" s="62">
        <f>SUM(G2329,G2338,G2345,G2347,G2349)</f>
        <v>1</v>
      </c>
    </row>
    <row r="2351" spans="1:7" ht="15.6" thickTop="1" thickBot="1" x14ac:dyDescent="0.35"/>
    <row r="2352" spans="1:7" ht="44.4" thickTop="1" thickBot="1" x14ac:dyDescent="0.35">
      <c r="A2352" s="37" t="s">
        <v>2</v>
      </c>
      <c r="B2352" s="29" t="s">
        <v>1</v>
      </c>
      <c r="C2352" s="38" t="s">
        <v>0</v>
      </c>
      <c r="D2352" s="39" t="s">
        <v>20</v>
      </c>
      <c r="E2352" s="40"/>
      <c r="F2352" s="41"/>
      <c r="G2352" s="41"/>
    </row>
    <row r="2353" spans="1:7" ht="264" customHeight="1" thickTop="1" x14ac:dyDescent="0.3">
      <c r="A2353" s="63" t="s">
        <v>374</v>
      </c>
      <c r="B2353" s="31" t="s">
        <v>998</v>
      </c>
      <c r="C2353" s="8"/>
      <c r="D2353" s="8"/>
      <c r="E2353" s="40"/>
      <c r="F2353" s="41"/>
      <c r="G2353" s="41"/>
    </row>
    <row r="2354" spans="1:7" ht="331.8" customHeight="1" thickBot="1" x14ac:dyDescent="0.35">
      <c r="A2354" s="66" t="s">
        <v>375</v>
      </c>
      <c r="B2354" s="32" t="s">
        <v>376</v>
      </c>
      <c r="C2354" s="33" t="s">
        <v>377</v>
      </c>
      <c r="D2354" s="33">
        <v>1</v>
      </c>
      <c r="E2354" s="41"/>
      <c r="F2354" s="41"/>
      <c r="G2354" s="41"/>
    </row>
    <row r="2355" spans="1:7" ht="30" thickTop="1" thickBot="1" x14ac:dyDescent="0.35">
      <c r="A2355" s="37" t="s">
        <v>3</v>
      </c>
      <c r="B2355" s="29" t="s">
        <v>4</v>
      </c>
      <c r="C2355" s="29" t="s">
        <v>0</v>
      </c>
      <c r="D2355" s="29" t="s">
        <v>5</v>
      </c>
      <c r="E2355" s="29" t="s">
        <v>6</v>
      </c>
      <c r="F2355" s="29" t="s">
        <v>7</v>
      </c>
      <c r="G2355" s="39" t="s">
        <v>8</v>
      </c>
    </row>
    <row r="2356" spans="1:7" ht="15" thickTop="1" x14ac:dyDescent="0.3">
      <c r="A2356" s="41"/>
      <c r="B2356" s="46" t="s">
        <v>9</v>
      </c>
      <c r="C2356" s="47"/>
      <c r="D2356" s="47"/>
      <c r="E2356" s="47"/>
      <c r="F2356" s="47"/>
      <c r="G2356" s="21"/>
    </row>
    <row r="2357" spans="1:7" ht="15" thickBot="1" x14ac:dyDescent="0.35">
      <c r="A2357" s="17" t="s">
        <v>10</v>
      </c>
      <c r="B2357" s="13" t="s">
        <v>43</v>
      </c>
      <c r="C2357" s="13" t="s">
        <v>21</v>
      </c>
      <c r="D2357" s="13">
        <v>3.6200000000000003E-2</v>
      </c>
      <c r="E2357" s="48">
        <v>30.88</v>
      </c>
      <c r="F2357" s="20">
        <f>PRODUCT(D2357:E2357)</f>
        <v>1.117856</v>
      </c>
      <c r="G2357" s="21"/>
    </row>
    <row r="2358" spans="1:7" ht="15.6" thickTop="1" thickBot="1" x14ac:dyDescent="0.35">
      <c r="A2358" s="49">
        <v>1</v>
      </c>
      <c r="B2358" s="98" t="s">
        <v>13</v>
      </c>
      <c r="C2358" s="99"/>
      <c r="D2358" s="99"/>
      <c r="E2358" s="100"/>
      <c r="F2358" s="50">
        <f>SUM(F2357)</f>
        <v>1.117856</v>
      </c>
      <c r="G2358" s="51">
        <f>SUM(F2358/F2375)</f>
        <v>5.6440202119435574E-2</v>
      </c>
    </row>
    <row r="2359" spans="1:7" ht="15" thickTop="1" x14ac:dyDescent="0.3">
      <c r="A2359" s="41"/>
      <c r="B2359" s="52" t="s">
        <v>22</v>
      </c>
      <c r="C2359" s="13"/>
      <c r="D2359" s="13"/>
      <c r="E2359" s="13"/>
      <c r="F2359" s="53"/>
      <c r="G2359" s="54"/>
    </row>
    <row r="2360" spans="1:7" x14ac:dyDescent="0.3">
      <c r="A2360" s="17" t="s">
        <v>11</v>
      </c>
      <c r="B2360" s="13" t="s">
        <v>60</v>
      </c>
      <c r="C2360" s="18" t="s">
        <v>84</v>
      </c>
      <c r="D2360" s="19">
        <v>0.1</v>
      </c>
      <c r="E2360" s="11">
        <v>1.1399999999999999</v>
      </c>
      <c r="F2360" s="20">
        <f t="shared" ref="F2360:F2363" si="163">D2360*E2360</f>
        <v>0.11399999999999999</v>
      </c>
      <c r="G2360" s="21"/>
    </row>
    <row r="2361" spans="1:7" x14ac:dyDescent="0.3">
      <c r="A2361" s="17" t="s">
        <v>12</v>
      </c>
      <c r="B2361" s="13" t="s">
        <v>325</v>
      </c>
      <c r="C2361" s="18" t="s">
        <v>85</v>
      </c>
      <c r="D2361" s="19">
        <v>0.1</v>
      </c>
      <c r="E2361" s="11">
        <v>33.75</v>
      </c>
      <c r="F2361" s="20">
        <f t="shared" si="163"/>
        <v>3.375</v>
      </c>
      <c r="G2361" s="21"/>
    </row>
    <row r="2362" spans="1:7" x14ac:dyDescent="0.3">
      <c r="A2362" s="17" t="s">
        <v>53</v>
      </c>
      <c r="B2362" s="13" t="s">
        <v>120</v>
      </c>
      <c r="C2362" s="18" t="s">
        <v>68</v>
      </c>
      <c r="D2362" s="19">
        <v>1</v>
      </c>
      <c r="E2362" s="11">
        <v>0.95</v>
      </c>
      <c r="F2362" s="20">
        <f t="shared" si="163"/>
        <v>0.95</v>
      </c>
      <c r="G2362" s="21"/>
    </row>
    <row r="2363" spans="1:7" ht="28.8" x14ac:dyDescent="0.3">
      <c r="A2363" s="17" t="s">
        <v>54</v>
      </c>
      <c r="B2363" s="13" t="s">
        <v>327</v>
      </c>
      <c r="C2363" s="18" t="s">
        <v>68</v>
      </c>
      <c r="D2363" s="19">
        <v>5</v>
      </c>
      <c r="E2363" s="11">
        <v>0.95</v>
      </c>
      <c r="F2363" s="20">
        <f t="shared" si="163"/>
        <v>4.75</v>
      </c>
      <c r="G2363" s="21"/>
    </row>
    <row r="2364" spans="1:7" ht="28.8" x14ac:dyDescent="0.3">
      <c r="A2364" s="17" t="s">
        <v>55</v>
      </c>
      <c r="B2364" s="13" t="s">
        <v>326</v>
      </c>
      <c r="C2364" s="18" t="s">
        <v>85</v>
      </c>
      <c r="D2364" s="19">
        <v>0.1</v>
      </c>
      <c r="E2364" s="11">
        <v>34.770000000000003</v>
      </c>
      <c r="F2364" s="20">
        <f>D2364*E2364</f>
        <v>3.4770000000000003</v>
      </c>
      <c r="G2364" s="21"/>
    </row>
    <row r="2365" spans="1:7" ht="15" thickBot="1" x14ac:dyDescent="0.35">
      <c r="A2365" s="17" t="s">
        <v>56</v>
      </c>
      <c r="B2365" s="13" t="s">
        <v>335</v>
      </c>
      <c r="C2365" s="18" t="s">
        <v>143</v>
      </c>
      <c r="D2365" s="55">
        <v>1</v>
      </c>
      <c r="E2365" s="11">
        <v>1.75</v>
      </c>
      <c r="F2365" s="20">
        <f t="shared" ref="F2365" si="164">D2365*E2365</f>
        <v>1.75</v>
      </c>
      <c r="G2365" s="21"/>
    </row>
    <row r="2366" spans="1:7" ht="15.6" thickTop="1" thickBot="1" x14ac:dyDescent="0.35">
      <c r="A2366" s="49">
        <v>2</v>
      </c>
      <c r="B2366" s="98" t="s">
        <v>23</v>
      </c>
      <c r="C2366" s="99"/>
      <c r="D2366" s="99"/>
      <c r="E2366" s="100"/>
      <c r="F2366" s="50">
        <f>SUM(F2360:F2365)</f>
        <v>14.416</v>
      </c>
      <c r="G2366" s="51">
        <f>SUM(F2366/F2375)</f>
        <v>0.72785936091391312</v>
      </c>
    </row>
    <row r="2367" spans="1:7" ht="15" thickTop="1" x14ac:dyDescent="0.3">
      <c r="A2367" s="41"/>
      <c r="B2367" s="52" t="s">
        <v>47</v>
      </c>
      <c r="C2367" s="13"/>
      <c r="D2367" s="13"/>
      <c r="E2367" s="13"/>
      <c r="F2367" s="73"/>
      <c r="G2367" s="54"/>
    </row>
    <row r="2368" spans="1:7" x14ac:dyDescent="0.3">
      <c r="A2368" s="17" t="s">
        <v>48</v>
      </c>
      <c r="B2368" s="13" t="s">
        <v>165</v>
      </c>
      <c r="C2368" s="13" t="s">
        <v>21</v>
      </c>
      <c r="D2368" s="13">
        <v>3.6200000000000003E-2</v>
      </c>
      <c r="E2368" s="11">
        <v>1.7</v>
      </c>
      <c r="F2368" s="53">
        <f>D2368*E2368</f>
        <v>6.1540000000000004E-2</v>
      </c>
      <c r="G2368" s="21"/>
    </row>
    <row r="2369" spans="1:7" ht="15" thickBot="1" x14ac:dyDescent="0.35">
      <c r="A2369" s="17" t="s">
        <v>65</v>
      </c>
      <c r="B2369" s="13" t="s">
        <v>334</v>
      </c>
      <c r="C2369" s="13" t="s">
        <v>21</v>
      </c>
      <c r="D2369" s="13">
        <v>3.6200000000000003E-2</v>
      </c>
      <c r="E2369" s="11">
        <v>1.7</v>
      </c>
      <c r="F2369" s="53">
        <f>D2369*E2369</f>
        <v>6.1540000000000004E-2</v>
      </c>
      <c r="G2369" s="21"/>
    </row>
    <row r="2370" spans="1:7" ht="15.6" thickTop="1" thickBot="1" x14ac:dyDescent="0.35">
      <c r="A2370" s="49">
        <v>3</v>
      </c>
      <c r="B2370" s="98" t="s">
        <v>49</v>
      </c>
      <c r="C2370" s="99"/>
      <c r="D2370" s="99"/>
      <c r="E2370" s="100"/>
      <c r="F2370" s="50">
        <f>SUM(F2368:F2369)</f>
        <v>0.12308000000000001</v>
      </c>
      <c r="G2370" s="51">
        <f>SUM(F2370/F2375)</f>
        <v>6.2142709587461459E-3</v>
      </c>
    </row>
    <row r="2371" spans="1:7" ht="15.6" thickTop="1" thickBot="1" x14ac:dyDescent="0.35">
      <c r="A2371" s="57" t="s">
        <v>14</v>
      </c>
      <c r="B2371" s="98" t="s">
        <v>24</v>
      </c>
      <c r="C2371" s="99"/>
      <c r="D2371" s="99"/>
      <c r="E2371" s="100"/>
      <c r="F2371" s="58">
        <f>SUM(F2358,F2366,F2370)</f>
        <v>15.656936</v>
      </c>
      <c r="G2371" s="6"/>
    </row>
    <row r="2372" spans="1:7" ht="15.6" thickTop="1" thickBot="1" x14ac:dyDescent="0.35">
      <c r="A2372" s="59">
        <v>4</v>
      </c>
      <c r="B2372" s="95" t="s">
        <v>15</v>
      </c>
      <c r="C2372" s="96"/>
      <c r="D2372" s="96"/>
      <c r="E2372" s="97"/>
      <c r="F2372" s="58">
        <f>SUM(F2371)*15%</f>
        <v>2.3485404000000001</v>
      </c>
      <c r="G2372" s="51">
        <f>SUM(F2372/F2375)</f>
        <v>0.11857707509881422</v>
      </c>
    </row>
    <row r="2373" spans="1:7" ht="15.6" thickTop="1" thickBot="1" x14ac:dyDescent="0.35">
      <c r="A2373" s="57" t="s">
        <v>16</v>
      </c>
      <c r="B2373" s="98" t="s">
        <v>25</v>
      </c>
      <c r="C2373" s="99"/>
      <c r="D2373" s="99"/>
      <c r="E2373" s="100"/>
      <c r="F2373" s="60">
        <f>SUM(F2371:F2372)</f>
        <v>18.005476399999999</v>
      </c>
    </row>
    <row r="2374" spans="1:7" ht="15.6" thickTop="1" thickBot="1" x14ac:dyDescent="0.35">
      <c r="A2374" s="59">
        <v>5</v>
      </c>
      <c r="B2374" s="95" t="s">
        <v>17</v>
      </c>
      <c r="C2374" s="96"/>
      <c r="D2374" s="96"/>
      <c r="E2374" s="97"/>
      <c r="F2374" s="58">
        <f>SUM(F2373)*10%</f>
        <v>1.80054764</v>
      </c>
      <c r="G2374" s="51">
        <f>SUM(F2374/F2375)</f>
        <v>9.0909090909090912E-2</v>
      </c>
    </row>
    <row r="2375" spans="1:7" ht="15.6" thickTop="1" thickBot="1" x14ac:dyDescent="0.35">
      <c r="A2375" s="57" t="s">
        <v>18</v>
      </c>
      <c r="B2375" s="98" t="s">
        <v>19</v>
      </c>
      <c r="C2375" s="99"/>
      <c r="D2375" s="99"/>
      <c r="E2375" s="100"/>
      <c r="F2375" s="60">
        <f>SUM(F2373,F2374)</f>
        <v>19.80602404</v>
      </c>
      <c r="G2375" s="62">
        <f>SUM(G2358,G2366,G2370,G2372,G2374)</f>
        <v>1</v>
      </c>
    </row>
    <row r="2376" spans="1:7" ht="15.6" thickTop="1" thickBot="1" x14ac:dyDescent="0.35"/>
    <row r="2377" spans="1:7" ht="44.4" thickTop="1" thickBot="1" x14ac:dyDescent="0.35">
      <c r="A2377" s="37" t="s">
        <v>2</v>
      </c>
      <c r="B2377" s="29" t="s">
        <v>1</v>
      </c>
      <c r="C2377" s="38" t="s">
        <v>0</v>
      </c>
      <c r="D2377" s="39" t="s">
        <v>20</v>
      </c>
      <c r="E2377" s="40"/>
      <c r="F2377" s="41"/>
      <c r="G2377" s="41"/>
    </row>
    <row r="2378" spans="1:7" ht="264.60000000000002" customHeight="1" thickTop="1" x14ac:dyDescent="0.3">
      <c r="A2378" s="63" t="s">
        <v>374</v>
      </c>
      <c r="B2378" s="31" t="s">
        <v>998</v>
      </c>
      <c r="C2378" s="8"/>
      <c r="D2378" s="8"/>
      <c r="E2378" s="40"/>
      <c r="F2378" s="41"/>
      <c r="G2378" s="41"/>
    </row>
    <row r="2379" spans="1:7" ht="128.4" customHeight="1" thickBot="1" x14ac:dyDescent="0.35">
      <c r="A2379" s="66" t="s">
        <v>378</v>
      </c>
      <c r="B2379" s="32" t="s">
        <v>379</v>
      </c>
      <c r="C2379" s="33" t="s">
        <v>377</v>
      </c>
      <c r="D2379" s="33">
        <v>1</v>
      </c>
      <c r="E2379" s="41"/>
      <c r="F2379" s="41"/>
      <c r="G2379" s="41"/>
    </row>
    <row r="2380" spans="1:7" ht="30" thickTop="1" thickBot="1" x14ac:dyDescent="0.35">
      <c r="A2380" s="37" t="s">
        <v>3</v>
      </c>
      <c r="B2380" s="29" t="s">
        <v>4</v>
      </c>
      <c r="C2380" s="29" t="s">
        <v>0</v>
      </c>
      <c r="D2380" s="29" t="s">
        <v>5</v>
      </c>
      <c r="E2380" s="29" t="s">
        <v>6</v>
      </c>
      <c r="F2380" s="29" t="s">
        <v>7</v>
      </c>
      <c r="G2380" s="39" t="s">
        <v>8</v>
      </c>
    </row>
    <row r="2381" spans="1:7" ht="15" thickTop="1" x14ac:dyDescent="0.3">
      <c r="A2381" s="41"/>
      <c r="B2381" s="46" t="s">
        <v>9</v>
      </c>
      <c r="C2381" s="47"/>
      <c r="D2381" s="47"/>
      <c r="E2381" s="47"/>
      <c r="F2381" s="47"/>
      <c r="G2381" s="21"/>
    </row>
    <row r="2382" spans="1:7" ht="15" thickBot="1" x14ac:dyDescent="0.35">
      <c r="A2382" s="17" t="s">
        <v>10</v>
      </c>
      <c r="B2382" s="13" t="s">
        <v>43</v>
      </c>
      <c r="C2382" s="13" t="s">
        <v>21</v>
      </c>
      <c r="D2382" s="13">
        <v>4.4999999999999998E-2</v>
      </c>
      <c r="E2382" s="48">
        <v>30.88</v>
      </c>
      <c r="F2382" s="20">
        <f>PRODUCT(D2382:E2382)</f>
        <v>1.3895999999999999</v>
      </c>
      <c r="G2382" s="21"/>
    </row>
    <row r="2383" spans="1:7" ht="15.6" thickTop="1" thickBot="1" x14ac:dyDescent="0.35">
      <c r="A2383" s="49">
        <v>1</v>
      </c>
      <c r="B2383" s="98" t="s">
        <v>13</v>
      </c>
      <c r="C2383" s="99"/>
      <c r="D2383" s="99"/>
      <c r="E2383" s="100"/>
      <c r="F2383" s="50">
        <f>SUM(F2382)</f>
        <v>1.3895999999999999</v>
      </c>
      <c r="G2383" s="51">
        <f>SUM(F2383/F2400)</f>
        <v>6.8834235065445268E-2</v>
      </c>
    </row>
    <row r="2384" spans="1:7" ht="15" thickTop="1" x14ac:dyDescent="0.3">
      <c r="A2384" s="41"/>
      <c r="B2384" s="52" t="s">
        <v>22</v>
      </c>
      <c r="C2384" s="13"/>
      <c r="D2384" s="13"/>
      <c r="E2384" s="13"/>
      <c r="F2384" s="53"/>
      <c r="G2384" s="54"/>
    </row>
    <row r="2385" spans="1:7" x14ac:dyDescent="0.3">
      <c r="A2385" s="17" t="s">
        <v>11</v>
      </c>
      <c r="B2385" s="13" t="s">
        <v>60</v>
      </c>
      <c r="C2385" s="18" t="s">
        <v>84</v>
      </c>
      <c r="D2385" s="19">
        <v>0.1</v>
      </c>
      <c r="E2385" s="11">
        <v>1.1399999999999999</v>
      </c>
      <c r="F2385" s="20">
        <f t="shared" ref="F2385:F2388" si="165">D2385*E2385</f>
        <v>0.11399999999999999</v>
      </c>
      <c r="G2385" s="21"/>
    </row>
    <row r="2386" spans="1:7" x14ac:dyDescent="0.3">
      <c r="A2386" s="17" t="s">
        <v>12</v>
      </c>
      <c r="B2386" s="13" t="s">
        <v>325</v>
      </c>
      <c r="C2386" s="18" t="s">
        <v>85</v>
      </c>
      <c r="D2386" s="19">
        <v>0.1</v>
      </c>
      <c r="E2386" s="11">
        <v>33.75</v>
      </c>
      <c r="F2386" s="20">
        <f t="shared" si="165"/>
        <v>3.375</v>
      </c>
      <c r="G2386" s="21"/>
    </row>
    <row r="2387" spans="1:7" x14ac:dyDescent="0.3">
      <c r="A2387" s="17" t="s">
        <v>53</v>
      </c>
      <c r="B2387" s="13" t="s">
        <v>120</v>
      </c>
      <c r="C2387" s="18" t="s">
        <v>68</v>
      </c>
      <c r="D2387" s="19">
        <v>1</v>
      </c>
      <c r="E2387" s="11">
        <v>0.95</v>
      </c>
      <c r="F2387" s="20">
        <f t="shared" si="165"/>
        <v>0.95</v>
      </c>
      <c r="G2387" s="21"/>
    </row>
    <row r="2388" spans="1:7" ht="28.8" x14ac:dyDescent="0.3">
      <c r="A2388" s="17" t="s">
        <v>54</v>
      </c>
      <c r="B2388" s="13" t="s">
        <v>327</v>
      </c>
      <c r="C2388" s="18" t="s">
        <v>68</v>
      </c>
      <c r="D2388" s="19">
        <v>5</v>
      </c>
      <c r="E2388" s="11">
        <v>0.95</v>
      </c>
      <c r="F2388" s="20">
        <f t="shared" si="165"/>
        <v>4.75</v>
      </c>
      <c r="G2388" s="21"/>
    </row>
    <row r="2389" spans="1:7" ht="28.8" x14ac:dyDescent="0.3">
      <c r="A2389" s="17" t="s">
        <v>55</v>
      </c>
      <c r="B2389" s="13" t="s">
        <v>326</v>
      </c>
      <c r="C2389" s="18" t="s">
        <v>85</v>
      </c>
      <c r="D2389" s="19">
        <v>0.1</v>
      </c>
      <c r="E2389" s="11">
        <v>34.770000000000003</v>
      </c>
      <c r="F2389" s="20">
        <f>D2389*E2389</f>
        <v>3.4770000000000003</v>
      </c>
      <c r="G2389" s="21"/>
    </row>
    <row r="2390" spans="1:7" ht="15" thickBot="1" x14ac:dyDescent="0.35">
      <c r="A2390" s="17" t="s">
        <v>56</v>
      </c>
      <c r="B2390" s="13" t="s">
        <v>335</v>
      </c>
      <c r="C2390" s="18" t="s">
        <v>143</v>
      </c>
      <c r="D2390" s="55">
        <v>1</v>
      </c>
      <c r="E2390" s="11">
        <v>1.75</v>
      </c>
      <c r="F2390" s="20">
        <f t="shared" ref="F2390" si="166">D2390*E2390</f>
        <v>1.75</v>
      </c>
      <c r="G2390" s="21"/>
    </row>
    <row r="2391" spans="1:7" ht="15.6" thickTop="1" thickBot="1" x14ac:dyDescent="0.35">
      <c r="A2391" s="49">
        <v>2</v>
      </c>
      <c r="B2391" s="98" t="s">
        <v>23</v>
      </c>
      <c r="C2391" s="99"/>
      <c r="D2391" s="99"/>
      <c r="E2391" s="100"/>
      <c r="F2391" s="50">
        <f>SUM(F2385:F2390)</f>
        <v>14.416</v>
      </c>
      <c r="G2391" s="51">
        <f>SUM(F2391/F2400)</f>
        <v>0.71410069998809667</v>
      </c>
    </row>
    <row r="2392" spans="1:7" ht="15" thickTop="1" x14ac:dyDescent="0.3">
      <c r="A2392" s="41"/>
      <c r="B2392" s="52" t="s">
        <v>47</v>
      </c>
      <c r="C2392" s="13"/>
      <c r="D2392" s="13"/>
      <c r="E2392" s="13"/>
      <c r="F2392" s="73"/>
      <c r="G2392" s="54"/>
    </row>
    <row r="2393" spans="1:7" x14ac:dyDescent="0.3">
      <c r="A2393" s="17" t="s">
        <v>48</v>
      </c>
      <c r="B2393" s="13" t="s">
        <v>165</v>
      </c>
      <c r="C2393" s="13" t="s">
        <v>21</v>
      </c>
      <c r="D2393" s="13">
        <v>4.4999999999999998E-2</v>
      </c>
      <c r="E2393" s="11">
        <v>1.7</v>
      </c>
      <c r="F2393" s="53">
        <f>D2393*E2393</f>
        <v>7.6499999999999999E-2</v>
      </c>
      <c r="G2393" s="21"/>
    </row>
    <row r="2394" spans="1:7" ht="15" thickBot="1" x14ac:dyDescent="0.35">
      <c r="A2394" s="17" t="s">
        <v>65</v>
      </c>
      <c r="B2394" s="13" t="s">
        <v>334</v>
      </c>
      <c r="C2394" s="13" t="s">
        <v>21</v>
      </c>
      <c r="D2394" s="13">
        <v>4.4999999999999998E-2</v>
      </c>
      <c r="E2394" s="11">
        <v>1.7</v>
      </c>
      <c r="F2394" s="53">
        <f>D2394*E2394</f>
        <v>7.6499999999999999E-2</v>
      </c>
      <c r="G2394" s="21"/>
    </row>
    <row r="2395" spans="1:7" ht="15.6" thickTop="1" thickBot="1" x14ac:dyDescent="0.35">
      <c r="A2395" s="49">
        <v>3</v>
      </c>
      <c r="B2395" s="98" t="s">
        <v>49</v>
      </c>
      <c r="C2395" s="99"/>
      <c r="D2395" s="99"/>
      <c r="E2395" s="100"/>
      <c r="F2395" s="50">
        <f>SUM(F2393:F2394)</f>
        <v>0.153</v>
      </c>
      <c r="G2395" s="51">
        <f>SUM(F2395/F2400)</f>
        <v>7.5788989385529122E-3</v>
      </c>
    </row>
    <row r="2396" spans="1:7" ht="15.6" thickTop="1" thickBot="1" x14ac:dyDescent="0.35">
      <c r="A2396" s="57" t="s">
        <v>14</v>
      </c>
      <c r="B2396" s="98" t="s">
        <v>24</v>
      </c>
      <c r="C2396" s="99"/>
      <c r="D2396" s="99"/>
      <c r="E2396" s="100"/>
      <c r="F2396" s="58">
        <f>SUM(F2383,F2391,F2395)</f>
        <v>15.958600000000001</v>
      </c>
      <c r="G2396" s="6"/>
    </row>
    <row r="2397" spans="1:7" ht="15.6" thickTop="1" thickBot="1" x14ac:dyDescent="0.35">
      <c r="A2397" s="59">
        <v>4</v>
      </c>
      <c r="B2397" s="95" t="s">
        <v>15</v>
      </c>
      <c r="C2397" s="96"/>
      <c r="D2397" s="96"/>
      <c r="E2397" s="97"/>
      <c r="F2397" s="58">
        <f>SUM(F2396)*15%</f>
        <v>2.3937900000000001</v>
      </c>
      <c r="G2397" s="51">
        <f>SUM(F2397/F2400)</f>
        <v>0.11857707509881422</v>
      </c>
    </row>
    <row r="2398" spans="1:7" ht="15.6" thickTop="1" thickBot="1" x14ac:dyDescent="0.35">
      <c r="A2398" s="57" t="s">
        <v>16</v>
      </c>
      <c r="B2398" s="98" t="s">
        <v>25</v>
      </c>
      <c r="C2398" s="99"/>
      <c r="D2398" s="99"/>
      <c r="E2398" s="100"/>
      <c r="F2398" s="60">
        <f>SUM(F2396:F2397)</f>
        <v>18.35239</v>
      </c>
    </row>
    <row r="2399" spans="1:7" ht="15.6" thickTop="1" thickBot="1" x14ac:dyDescent="0.35">
      <c r="A2399" s="59">
        <v>5</v>
      </c>
      <c r="B2399" s="95" t="s">
        <v>17</v>
      </c>
      <c r="C2399" s="96"/>
      <c r="D2399" s="96"/>
      <c r="E2399" s="97"/>
      <c r="F2399" s="58">
        <f>SUM(F2398)*10%</f>
        <v>1.8352390000000001</v>
      </c>
      <c r="G2399" s="51">
        <f>SUM(F2399/F2400)</f>
        <v>9.0909090909090912E-2</v>
      </c>
    </row>
    <row r="2400" spans="1:7" ht="15.6" thickTop="1" thickBot="1" x14ac:dyDescent="0.35">
      <c r="A2400" s="57" t="s">
        <v>18</v>
      </c>
      <c r="B2400" s="98" t="s">
        <v>19</v>
      </c>
      <c r="C2400" s="99"/>
      <c r="D2400" s="99"/>
      <c r="E2400" s="100"/>
      <c r="F2400" s="60">
        <f>SUM(F2398,F2399)</f>
        <v>20.187629000000001</v>
      </c>
      <c r="G2400" s="62">
        <f>SUM(G2383,G2391,G2395,G2397,G2399)</f>
        <v>1</v>
      </c>
    </row>
    <row r="2401" spans="1:7" ht="15.6" thickTop="1" thickBot="1" x14ac:dyDescent="0.35"/>
    <row r="2402" spans="1:7" ht="44.4" thickTop="1" thickBot="1" x14ac:dyDescent="0.35">
      <c r="A2402" s="37" t="s">
        <v>2</v>
      </c>
      <c r="B2402" s="29" t="s">
        <v>1</v>
      </c>
      <c r="C2402" s="38" t="s">
        <v>0</v>
      </c>
      <c r="D2402" s="39" t="s">
        <v>20</v>
      </c>
      <c r="E2402" s="40"/>
      <c r="F2402" s="41"/>
      <c r="G2402" s="41"/>
    </row>
    <row r="2403" spans="1:7" ht="269.39999999999998" customHeight="1" thickTop="1" x14ac:dyDescent="0.3">
      <c r="A2403" s="63" t="s">
        <v>374</v>
      </c>
      <c r="B2403" s="31" t="s">
        <v>998</v>
      </c>
      <c r="C2403" s="8"/>
      <c r="D2403" s="8"/>
      <c r="E2403" s="40"/>
      <c r="F2403" s="41"/>
      <c r="G2403" s="41"/>
    </row>
    <row r="2404" spans="1:7" ht="133.80000000000001" customHeight="1" thickBot="1" x14ac:dyDescent="0.35">
      <c r="A2404" s="66" t="s">
        <v>380</v>
      </c>
      <c r="B2404" s="32" t="s">
        <v>381</v>
      </c>
      <c r="C2404" s="33" t="s">
        <v>377</v>
      </c>
      <c r="D2404" s="33">
        <v>1</v>
      </c>
      <c r="E2404" s="41"/>
      <c r="F2404" s="41"/>
      <c r="G2404" s="41"/>
    </row>
    <row r="2405" spans="1:7" ht="30" thickTop="1" thickBot="1" x14ac:dyDescent="0.35">
      <c r="A2405" s="37" t="s">
        <v>3</v>
      </c>
      <c r="B2405" s="29" t="s">
        <v>4</v>
      </c>
      <c r="C2405" s="29" t="s">
        <v>0</v>
      </c>
      <c r="D2405" s="29" t="s">
        <v>5</v>
      </c>
      <c r="E2405" s="29" t="s">
        <v>6</v>
      </c>
      <c r="F2405" s="29" t="s">
        <v>7</v>
      </c>
      <c r="G2405" s="39" t="s">
        <v>8</v>
      </c>
    </row>
    <row r="2406" spans="1:7" ht="15" thickTop="1" x14ac:dyDescent="0.3">
      <c r="A2406" s="41"/>
      <c r="B2406" s="46" t="s">
        <v>9</v>
      </c>
      <c r="C2406" s="47"/>
      <c r="D2406" s="47"/>
      <c r="E2406" s="47"/>
      <c r="F2406" s="47"/>
      <c r="G2406" s="21"/>
    </row>
    <row r="2407" spans="1:7" ht="15" thickBot="1" x14ac:dyDescent="0.35">
      <c r="A2407" s="17" t="s">
        <v>10</v>
      </c>
      <c r="B2407" s="13" t="s">
        <v>43</v>
      </c>
      <c r="C2407" s="13" t="s">
        <v>21</v>
      </c>
      <c r="D2407" s="13">
        <v>6.7000000000000004E-2</v>
      </c>
      <c r="E2407" s="48">
        <v>30.88</v>
      </c>
      <c r="F2407" s="20">
        <f>PRODUCT(D2407:E2407)</f>
        <v>2.0689600000000001</v>
      </c>
      <c r="G2407" s="21"/>
    </row>
    <row r="2408" spans="1:7" ht="15.6" thickTop="1" thickBot="1" x14ac:dyDescent="0.35">
      <c r="A2408" s="49">
        <v>1</v>
      </c>
      <c r="B2408" s="98" t="s">
        <v>13</v>
      </c>
      <c r="C2408" s="99"/>
      <c r="D2408" s="99"/>
      <c r="E2408" s="100"/>
      <c r="F2408" s="50">
        <f>SUM(F2407)</f>
        <v>2.0689600000000001</v>
      </c>
      <c r="G2408" s="51">
        <f>SUM(F2408/F2425)</f>
        <v>9.7861843404457721E-2</v>
      </c>
    </row>
    <row r="2409" spans="1:7" ht="15" thickTop="1" x14ac:dyDescent="0.3">
      <c r="A2409" s="41"/>
      <c r="B2409" s="52" t="s">
        <v>22</v>
      </c>
      <c r="C2409" s="13"/>
      <c r="D2409" s="13"/>
      <c r="E2409" s="13"/>
      <c r="F2409" s="53"/>
      <c r="G2409" s="54"/>
    </row>
    <row r="2410" spans="1:7" x14ac:dyDescent="0.3">
      <c r="A2410" s="17" t="s">
        <v>11</v>
      </c>
      <c r="B2410" s="13" t="s">
        <v>60</v>
      </c>
      <c r="C2410" s="18" t="s">
        <v>84</v>
      </c>
      <c r="D2410" s="19">
        <v>0.1</v>
      </c>
      <c r="E2410" s="11">
        <v>1.1399999999999999</v>
      </c>
      <c r="F2410" s="20">
        <f t="shared" ref="F2410:F2413" si="167">D2410*E2410</f>
        <v>0.11399999999999999</v>
      </c>
      <c r="G2410" s="21"/>
    </row>
    <row r="2411" spans="1:7" x14ac:dyDescent="0.3">
      <c r="A2411" s="17" t="s">
        <v>12</v>
      </c>
      <c r="B2411" s="13" t="s">
        <v>325</v>
      </c>
      <c r="C2411" s="18" t="s">
        <v>85</v>
      </c>
      <c r="D2411" s="19">
        <v>0.1</v>
      </c>
      <c r="E2411" s="11">
        <v>33.75</v>
      </c>
      <c r="F2411" s="20">
        <f t="shared" si="167"/>
        <v>3.375</v>
      </c>
      <c r="G2411" s="21"/>
    </row>
    <row r="2412" spans="1:7" x14ac:dyDescent="0.3">
      <c r="A2412" s="17" t="s">
        <v>53</v>
      </c>
      <c r="B2412" s="13" t="s">
        <v>120</v>
      </c>
      <c r="C2412" s="18" t="s">
        <v>68</v>
      </c>
      <c r="D2412" s="19">
        <v>1</v>
      </c>
      <c r="E2412" s="11">
        <v>0.95</v>
      </c>
      <c r="F2412" s="20">
        <f t="shared" si="167"/>
        <v>0.95</v>
      </c>
      <c r="G2412" s="21"/>
    </row>
    <row r="2413" spans="1:7" ht="28.8" x14ac:dyDescent="0.3">
      <c r="A2413" s="17" t="s">
        <v>54</v>
      </c>
      <c r="B2413" s="13" t="s">
        <v>327</v>
      </c>
      <c r="C2413" s="18" t="s">
        <v>68</v>
      </c>
      <c r="D2413" s="19">
        <v>5</v>
      </c>
      <c r="E2413" s="11">
        <v>0.95</v>
      </c>
      <c r="F2413" s="20">
        <f t="shared" si="167"/>
        <v>4.75</v>
      </c>
      <c r="G2413" s="21"/>
    </row>
    <row r="2414" spans="1:7" ht="28.8" x14ac:dyDescent="0.3">
      <c r="A2414" s="17" t="s">
        <v>55</v>
      </c>
      <c r="B2414" s="13" t="s">
        <v>326</v>
      </c>
      <c r="C2414" s="18" t="s">
        <v>85</v>
      </c>
      <c r="D2414" s="19">
        <v>0.1</v>
      </c>
      <c r="E2414" s="11">
        <v>34.770000000000003</v>
      </c>
      <c r="F2414" s="20">
        <f>D2414*E2414</f>
        <v>3.4770000000000003</v>
      </c>
      <c r="G2414" s="21"/>
    </row>
    <row r="2415" spans="1:7" ht="15" thickBot="1" x14ac:dyDescent="0.35">
      <c r="A2415" s="17" t="s">
        <v>56</v>
      </c>
      <c r="B2415" s="13" t="s">
        <v>335</v>
      </c>
      <c r="C2415" s="18" t="s">
        <v>143</v>
      </c>
      <c r="D2415" s="55">
        <v>1</v>
      </c>
      <c r="E2415" s="11">
        <v>1.75</v>
      </c>
      <c r="F2415" s="20">
        <f t="shared" ref="F2415" si="168">D2415*E2415</f>
        <v>1.75</v>
      </c>
      <c r="G2415" s="21"/>
    </row>
    <row r="2416" spans="1:7" ht="15.6" thickTop="1" thickBot="1" x14ac:dyDescent="0.35">
      <c r="A2416" s="49">
        <v>2</v>
      </c>
      <c r="B2416" s="98" t="s">
        <v>23</v>
      </c>
      <c r="C2416" s="99"/>
      <c r="D2416" s="99"/>
      <c r="E2416" s="100"/>
      <c r="F2416" s="50">
        <f>SUM(F2410:F2415)</f>
        <v>14.416</v>
      </c>
      <c r="G2416" s="51">
        <f>SUM(F2416/F2425)</f>
        <v>0.68187704668947802</v>
      </c>
    </row>
    <row r="2417" spans="1:7" ht="15" thickTop="1" x14ac:dyDescent="0.3">
      <c r="A2417" s="41"/>
      <c r="B2417" s="52" t="s">
        <v>47</v>
      </c>
      <c r="C2417" s="13"/>
      <c r="D2417" s="13"/>
      <c r="E2417" s="13"/>
      <c r="F2417" s="73"/>
      <c r="G2417" s="54"/>
    </row>
    <row r="2418" spans="1:7" x14ac:dyDescent="0.3">
      <c r="A2418" s="17" t="s">
        <v>48</v>
      </c>
      <c r="B2418" s="13" t="s">
        <v>165</v>
      </c>
      <c r="C2418" s="13" t="s">
        <v>21</v>
      </c>
      <c r="D2418" s="13">
        <v>6.7000000000000004E-2</v>
      </c>
      <c r="E2418" s="11">
        <v>1.7</v>
      </c>
      <c r="F2418" s="53">
        <f>D2418*E2418</f>
        <v>0.1139</v>
      </c>
      <c r="G2418" s="21"/>
    </row>
    <row r="2419" spans="1:7" ht="15" thickBot="1" x14ac:dyDescent="0.35">
      <c r="A2419" s="17" t="s">
        <v>65</v>
      </c>
      <c r="B2419" s="13" t="s">
        <v>334</v>
      </c>
      <c r="C2419" s="13" t="s">
        <v>21</v>
      </c>
      <c r="D2419" s="13">
        <v>6.7000000000000004E-2</v>
      </c>
      <c r="E2419" s="11">
        <v>1.7</v>
      </c>
      <c r="F2419" s="53">
        <f>D2419*E2419</f>
        <v>0.1139</v>
      </c>
      <c r="G2419" s="21"/>
    </row>
    <row r="2420" spans="1:7" ht="15.6" thickTop="1" thickBot="1" x14ac:dyDescent="0.35">
      <c r="A2420" s="49">
        <v>3</v>
      </c>
      <c r="B2420" s="98" t="s">
        <v>49</v>
      </c>
      <c r="C2420" s="99"/>
      <c r="D2420" s="99"/>
      <c r="E2420" s="100"/>
      <c r="F2420" s="50">
        <f>SUM(F2418:F2419)</f>
        <v>0.2278</v>
      </c>
      <c r="G2420" s="51">
        <f>SUM(F2420/F2425)</f>
        <v>1.0774943898159205E-2</v>
      </c>
    </row>
    <row r="2421" spans="1:7" ht="15.6" thickTop="1" thickBot="1" x14ac:dyDescent="0.35">
      <c r="A2421" s="57" t="s">
        <v>14</v>
      </c>
      <c r="B2421" s="98" t="s">
        <v>24</v>
      </c>
      <c r="C2421" s="99"/>
      <c r="D2421" s="99"/>
      <c r="E2421" s="100"/>
      <c r="F2421" s="58">
        <f>SUM(F2408,F2416,F2420)</f>
        <v>16.712759999999999</v>
      </c>
      <c r="G2421" s="6"/>
    </row>
    <row r="2422" spans="1:7" ht="15.6" thickTop="1" thickBot="1" x14ac:dyDescent="0.35">
      <c r="A2422" s="59">
        <v>4</v>
      </c>
      <c r="B2422" s="95" t="s">
        <v>15</v>
      </c>
      <c r="C2422" s="96"/>
      <c r="D2422" s="96"/>
      <c r="E2422" s="97"/>
      <c r="F2422" s="58">
        <f>SUM(F2421)*15%</f>
        <v>2.5069139999999996</v>
      </c>
      <c r="G2422" s="51">
        <f>SUM(F2422/F2425)</f>
        <v>0.11857707509881422</v>
      </c>
    </row>
    <row r="2423" spans="1:7" ht="15.6" thickTop="1" thickBot="1" x14ac:dyDescent="0.35">
      <c r="A2423" s="57" t="s">
        <v>16</v>
      </c>
      <c r="B2423" s="98" t="s">
        <v>25</v>
      </c>
      <c r="C2423" s="99"/>
      <c r="D2423" s="99"/>
      <c r="E2423" s="100"/>
      <c r="F2423" s="60">
        <f>SUM(F2421:F2422)</f>
        <v>19.219673999999998</v>
      </c>
    </row>
    <row r="2424" spans="1:7" ht="15.6" thickTop="1" thickBot="1" x14ac:dyDescent="0.35">
      <c r="A2424" s="59">
        <v>5</v>
      </c>
      <c r="B2424" s="95" t="s">
        <v>17</v>
      </c>
      <c r="C2424" s="96"/>
      <c r="D2424" s="96"/>
      <c r="E2424" s="97"/>
      <c r="F2424" s="58">
        <f>SUM(F2423)*10%</f>
        <v>1.9219673999999998</v>
      </c>
      <c r="G2424" s="51">
        <f>SUM(F2424/F2425)</f>
        <v>9.0909090909090912E-2</v>
      </c>
    </row>
    <row r="2425" spans="1:7" ht="15.6" thickTop="1" thickBot="1" x14ac:dyDescent="0.35">
      <c r="A2425" s="57" t="s">
        <v>18</v>
      </c>
      <c r="B2425" s="98" t="s">
        <v>19</v>
      </c>
      <c r="C2425" s="99"/>
      <c r="D2425" s="99"/>
      <c r="E2425" s="100"/>
      <c r="F2425" s="60">
        <f>SUM(F2423,F2424)</f>
        <v>21.141641399999997</v>
      </c>
      <c r="G2425" s="62">
        <f>SUM(G2408,G2416,G2420,G2422,G2424)</f>
        <v>1</v>
      </c>
    </row>
    <row r="2426" spans="1:7" ht="15.6" thickTop="1" thickBot="1" x14ac:dyDescent="0.35"/>
    <row r="2427" spans="1:7" ht="44.4" thickTop="1" thickBot="1" x14ac:dyDescent="0.35">
      <c r="A2427" s="37" t="s">
        <v>2</v>
      </c>
      <c r="B2427" s="29" t="s">
        <v>1</v>
      </c>
      <c r="C2427" s="38" t="s">
        <v>0</v>
      </c>
      <c r="D2427" s="39" t="s">
        <v>20</v>
      </c>
      <c r="E2427" s="40"/>
      <c r="F2427" s="41"/>
      <c r="G2427" s="41"/>
    </row>
    <row r="2428" spans="1:7" ht="256.2" customHeight="1" thickTop="1" x14ac:dyDescent="0.3">
      <c r="A2428" s="63" t="s">
        <v>374</v>
      </c>
      <c r="B2428" s="31" t="s">
        <v>998</v>
      </c>
      <c r="C2428" s="8"/>
      <c r="D2428" s="8"/>
      <c r="E2428" s="40"/>
      <c r="F2428" s="41"/>
      <c r="G2428" s="41"/>
    </row>
    <row r="2429" spans="1:7" ht="127.2" customHeight="1" thickBot="1" x14ac:dyDescent="0.35">
      <c r="A2429" s="66" t="s">
        <v>382</v>
      </c>
      <c r="B2429" s="32" t="s">
        <v>999</v>
      </c>
      <c r="C2429" s="33" t="s">
        <v>377</v>
      </c>
      <c r="D2429" s="33">
        <v>1</v>
      </c>
      <c r="E2429" s="41"/>
      <c r="F2429" s="41"/>
      <c r="G2429" s="41"/>
    </row>
    <row r="2430" spans="1:7" ht="30" thickTop="1" thickBot="1" x14ac:dyDescent="0.35">
      <c r="A2430" s="37" t="s">
        <v>3</v>
      </c>
      <c r="B2430" s="29" t="s">
        <v>4</v>
      </c>
      <c r="C2430" s="29" t="s">
        <v>0</v>
      </c>
      <c r="D2430" s="29" t="s">
        <v>5</v>
      </c>
      <c r="E2430" s="29" t="s">
        <v>6</v>
      </c>
      <c r="F2430" s="29" t="s">
        <v>7</v>
      </c>
      <c r="G2430" s="39" t="s">
        <v>8</v>
      </c>
    </row>
    <row r="2431" spans="1:7" ht="15" thickTop="1" x14ac:dyDescent="0.3">
      <c r="A2431" s="41"/>
      <c r="B2431" s="46" t="s">
        <v>9</v>
      </c>
      <c r="C2431" s="47"/>
      <c r="D2431" s="47"/>
      <c r="E2431" s="47"/>
      <c r="F2431" s="47"/>
      <c r="G2431" s="21"/>
    </row>
    <row r="2432" spans="1:7" ht="15" thickBot="1" x14ac:dyDescent="0.35">
      <c r="A2432" s="17" t="s">
        <v>10</v>
      </c>
      <c r="B2432" s="13" t="s">
        <v>43</v>
      </c>
      <c r="C2432" s="13" t="s">
        <v>21</v>
      </c>
      <c r="D2432" s="13">
        <v>6.7000000000000004E-2</v>
      </c>
      <c r="E2432" s="48">
        <v>30.88</v>
      </c>
      <c r="F2432" s="20">
        <f>PRODUCT(D2432:E2432)</f>
        <v>2.0689600000000001</v>
      </c>
      <c r="G2432" s="21"/>
    </row>
    <row r="2433" spans="1:7" ht="15.6" thickTop="1" thickBot="1" x14ac:dyDescent="0.35">
      <c r="A2433" s="49">
        <v>1</v>
      </c>
      <c r="B2433" s="98" t="s">
        <v>13</v>
      </c>
      <c r="C2433" s="99"/>
      <c r="D2433" s="99"/>
      <c r="E2433" s="100"/>
      <c r="F2433" s="50">
        <f>SUM(F2432)</f>
        <v>2.0689600000000001</v>
      </c>
      <c r="G2433" s="51">
        <f>SUM(F2433/F2450)</f>
        <v>9.7861843404457721E-2</v>
      </c>
    </row>
    <row r="2434" spans="1:7" ht="15" thickTop="1" x14ac:dyDescent="0.3">
      <c r="A2434" s="41"/>
      <c r="B2434" s="52" t="s">
        <v>22</v>
      </c>
      <c r="C2434" s="13"/>
      <c r="D2434" s="13"/>
      <c r="E2434" s="13"/>
      <c r="F2434" s="53"/>
      <c r="G2434" s="54"/>
    </row>
    <row r="2435" spans="1:7" x14ac:dyDescent="0.3">
      <c r="A2435" s="17" t="s">
        <v>11</v>
      </c>
      <c r="B2435" s="13" t="s">
        <v>60</v>
      </c>
      <c r="C2435" s="18" t="s">
        <v>84</v>
      </c>
      <c r="D2435" s="19">
        <v>0.1</v>
      </c>
      <c r="E2435" s="11">
        <v>1.1399999999999999</v>
      </c>
      <c r="F2435" s="20">
        <f t="shared" ref="F2435:F2438" si="169">D2435*E2435</f>
        <v>0.11399999999999999</v>
      </c>
      <c r="G2435" s="21"/>
    </row>
    <row r="2436" spans="1:7" x14ac:dyDescent="0.3">
      <c r="A2436" s="17" t="s">
        <v>12</v>
      </c>
      <c r="B2436" s="13" t="s">
        <v>325</v>
      </c>
      <c r="C2436" s="18" t="s">
        <v>85</v>
      </c>
      <c r="D2436" s="19">
        <v>0.1</v>
      </c>
      <c r="E2436" s="11">
        <v>33.75</v>
      </c>
      <c r="F2436" s="20">
        <f t="shared" si="169"/>
        <v>3.375</v>
      </c>
      <c r="G2436" s="21"/>
    </row>
    <row r="2437" spans="1:7" x14ac:dyDescent="0.3">
      <c r="A2437" s="17" t="s">
        <v>53</v>
      </c>
      <c r="B2437" s="13" t="s">
        <v>120</v>
      </c>
      <c r="C2437" s="18" t="s">
        <v>68</v>
      </c>
      <c r="D2437" s="19">
        <v>1</v>
      </c>
      <c r="E2437" s="11">
        <v>0.95</v>
      </c>
      <c r="F2437" s="20">
        <f t="shared" si="169"/>
        <v>0.95</v>
      </c>
      <c r="G2437" s="21"/>
    </row>
    <row r="2438" spans="1:7" ht="28.8" x14ac:dyDescent="0.3">
      <c r="A2438" s="17" t="s">
        <v>54</v>
      </c>
      <c r="B2438" s="13" t="s">
        <v>327</v>
      </c>
      <c r="C2438" s="18" t="s">
        <v>68</v>
      </c>
      <c r="D2438" s="19">
        <v>5</v>
      </c>
      <c r="E2438" s="11">
        <v>0.95</v>
      </c>
      <c r="F2438" s="20">
        <f t="shared" si="169"/>
        <v>4.75</v>
      </c>
      <c r="G2438" s="21"/>
    </row>
    <row r="2439" spans="1:7" ht="28.8" x14ac:dyDescent="0.3">
      <c r="A2439" s="17" t="s">
        <v>55</v>
      </c>
      <c r="B2439" s="13" t="s">
        <v>326</v>
      </c>
      <c r="C2439" s="18" t="s">
        <v>85</v>
      </c>
      <c r="D2439" s="19">
        <v>0.1</v>
      </c>
      <c r="E2439" s="11">
        <v>34.770000000000003</v>
      </c>
      <c r="F2439" s="20">
        <f>D2439*E2439</f>
        <v>3.4770000000000003</v>
      </c>
      <c r="G2439" s="21"/>
    </row>
    <row r="2440" spans="1:7" ht="15" thickBot="1" x14ac:dyDescent="0.35">
      <c r="A2440" s="17" t="s">
        <v>56</v>
      </c>
      <c r="B2440" s="13" t="s">
        <v>335</v>
      </c>
      <c r="C2440" s="18" t="s">
        <v>143</v>
      </c>
      <c r="D2440" s="55">
        <v>1</v>
      </c>
      <c r="E2440" s="11">
        <v>1.75</v>
      </c>
      <c r="F2440" s="20">
        <f t="shared" ref="F2440" si="170">D2440*E2440</f>
        <v>1.75</v>
      </c>
      <c r="G2440" s="21"/>
    </row>
    <row r="2441" spans="1:7" ht="15.6" thickTop="1" thickBot="1" x14ac:dyDescent="0.35">
      <c r="A2441" s="49">
        <v>2</v>
      </c>
      <c r="B2441" s="98" t="s">
        <v>23</v>
      </c>
      <c r="C2441" s="99"/>
      <c r="D2441" s="99"/>
      <c r="E2441" s="100"/>
      <c r="F2441" s="50">
        <f>SUM(F2435:F2440)</f>
        <v>14.416</v>
      </c>
      <c r="G2441" s="51">
        <f>SUM(F2441/F2450)</f>
        <v>0.68187704668947802</v>
      </c>
    </row>
    <row r="2442" spans="1:7" ht="15" thickTop="1" x14ac:dyDescent="0.3">
      <c r="A2442" s="41"/>
      <c r="B2442" s="52" t="s">
        <v>47</v>
      </c>
      <c r="C2442" s="13"/>
      <c r="D2442" s="13"/>
      <c r="E2442" s="13"/>
      <c r="F2442" s="73"/>
      <c r="G2442" s="54"/>
    </row>
    <row r="2443" spans="1:7" x14ac:dyDescent="0.3">
      <c r="A2443" s="17" t="s">
        <v>48</v>
      </c>
      <c r="B2443" s="13" t="s">
        <v>165</v>
      </c>
      <c r="C2443" s="13" t="s">
        <v>21</v>
      </c>
      <c r="D2443" s="13">
        <v>6.7000000000000004E-2</v>
      </c>
      <c r="E2443" s="11">
        <v>1.7</v>
      </c>
      <c r="F2443" s="53">
        <f>D2443*E2443</f>
        <v>0.1139</v>
      </c>
      <c r="G2443" s="21"/>
    </row>
    <row r="2444" spans="1:7" ht="15" thickBot="1" x14ac:dyDescent="0.35">
      <c r="A2444" s="17" t="s">
        <v>65</v>
      </c>
      <c r="B2444" s="13" t="s">
        <v>334</v>
      </c>
      <c r="C2444" s="13" t="s">
        <v>21</v>
      </c>
      <c r="D2444" s="13">
        <v>6.7000000000000004E-2</v>
      </c>
      <c r="E2444" s="11">
        <v>1.7</v>
      </c>
      <c r="F2444" s="53">
        <f>D2444*E2444</f>
        <v>0.1139</v>
      </c>
      <c r="G2444" s="21"/>
    </row>
    <row r="2445" spans="1:7" ht="15.6" thickTop="1" thickBot="1" x14ac:dyDescent="0.35">
      <c r="A2445" s="49">
        <v>3</v>
      </c>
      <c r="B2445" s="98" t="s">
        <v>49</v>
      </c>
      <c r="C2445" s="99"/>
      <c r="D2445" s="99"/>
      <c r="E2445" s="100"/>
      <c r="F2445" s="50">
        <f>SUM(F2443:F2444)</f>
        <v>0.2278</v>
      </c>
      <c r="G2445" s="51">
        <f>SUM(F2445/F2450)</f>
        <v>1.0774943898159205E-2</v>
      </c>
    </row>
    <row r="2446" spans="1:7" ht="15.6" thickTop="1" thickBot="1" x14ac:dyDescent="0.35">
      <c r="A2446" s="57" t="s">
        <v>14</v>
      </c>
      <c r="B2446" s="98" t="s">
        <v>24</v>
      </c>
      <c r="C2446" s="99"/>
      <c r="D2446" s="99"/>
      <c r="E2446" s="100"/>
      <c r="F2446" s="58">
        <f>SUM(F2433,F2441,F2445)</f>
        <v>16.712759999999999</v>
      </c>
      <c r="G2446" s="6"/>
    </row>
    <row r="2447" spans="1:7" ht="15.6" thickTop="1" thickBot="1" x14ac:dyDescent="0.35">
      <c r="A2447" s="59">
        <v>4</v>
      </c>
      <c r="B2447" s="95" t="s">
        <v>15</v>
      </c>
      <c r="C2447" s="96"/>
      <c r="D2447" s="96"/>
      <c r="E2447" s="97"/>
      <c r="F2447" s="58">
        <f>SUM(F2446)*15%</f>
        <v>2.5069139999999996</v>
      </c>
      <c r="G2447" s="51">
        <f>SUM(F2447/F2450)</f>
        <v>0.11857707509881422</v>
      </c>
    </row>
    <row r="2448" spans="1:7" ht="15.6" thickTop="1" thickBot="1" x14ac:dyDescent="0.35">
      <c r="A2448" s="57" t="s">
        <v>16</v>
      </c>
      <c r="B2448" s="98" t="s">
        <v>25</v>
      </c>
      <c r="C2448" s="99"/>
      <c r="D2448" s="99"/>
      <c r="E2448" s="100"/>
      <c r="F2448" s="60">
        <f>SUM(F2446:F2447)</f>
        <v>19.219673999999998</v>
      </c>
    </row>
    <row r="2449" spans="1:7" ht="15.6" thickTop="1" thickBot="1" x14ac:dyDescent="0.35">
      <c r="A2449" s="59">
        <v>5</v>
      </c>
      <c r="B2449" s="95" t="s">
        <v>17</v>
      </c>
      <c r="C2449" s="96"/>
      <c r="D2449" s="96"/>
      <c r="E2449" s="97"/>
      <c r="F2449" s="58">
        <f>SUM(F2448)*10%</f>
        <v>1.9219673999999998</v>
      </c>
      <c r="G2449" s="51">
        <f>SUM(F2449/F2450)</f>
        <v>9.0909090909090912E-2</v>
      </c>
    </row>
    <row r="2450" spans="1:7" ht="15.6" thickTop="1" thickBot="1" x14ac:dyDescent="0.35">
      <c r="A2450" s="57" t="s">
        <v>18</v>
      </c>
      <c r="B2450" s="98" t="s">
        <v>19</v>
      </c>
      <c r="C2450" s="99"/>
      <c r="D2450" s="99"/>
      <c r="E2450" s="100"/>
      <c r="F2450" s="60">
        <f>SUM(F2448,F2449)</f>
        <v>21.141641399999997</v>
      </c>
      <c r="G2450" s="62">
        <f>SUM(G2433,G2441,G2445,G2447,G2449)</f>
        <v>1</v>
      </c>
    </row>
    <row r="2451" spans="1:7" ht="15.6" thickTop="1" thickBot="1" x14ac:dyDescent="0.35"/>
    <row r="2452" spans="1:7" ht="44.4" thickTop="1" thickBot="1" x14ac:dyDescent="0.35">
      <c r="A2452" s="37" t="s">
        <v>2</v>
      </c>
      <c r="B2452" s="29" t="s">
        <v>1</v>
      </c>
      <c r="C2452" s="38" t="s">
        <v>0</v>
      </c>
      <c r="D2452" s="39" t="s">
        <v>20</v>
      </c>
      <c r="E2452" s="40"/>
      <c r="F2452" s="41"/>
      <c r="G2452" s="41"/>
    </row>
    <row r="2453" spans="1:7" ht="257.39999999999998" customHeight="1" thickTop="1" x14ac:dyDescent="0.3">
      <c r="A2453" s="63" t="s">
        <v>374</v>
      </c>
      <c r="B2453" s="31" t="s">
        <v>998</v>
      </c>
      <c r="C2453" s="8"/>
      <c r="D2453" s="8"/>
      <c r="E2453" s="40"/>
      <c r="F2453" s="41"/>
      <c r="G2453" s="41"/>
    </row>
    <row r="2454" spans="1:7" ht="90" customHeight="1" thickBot="1" x14ac:dyDescent="0.35">
      <c r="A2454" s="66" t="s">
        <v>383</v>
      </c>
      <c r="B2454" s="32" t="s">
        <v>384</v>
      </c>
      <c r="C2454" s="33" t="s">
        <v>377</v>
      </c>
      <c r="D2454" s="33">
        <v>1</v>
      </c>
      <c r="E2454" s="41"/>
      <c r="F2454" s="41"/>
      <c r="G2454" s="41"/>
    </row>
    <row r="2455" spans="1:7" ht="30" thickTop="1" thickBot="1" x14ac:dyDescent="0.35">
      <c r="A2455" s="37" t="s">
        <v>3</v>
      </c>
      <c r="B2455" s="29" t="s">
        <v>4</v>
      </c>
      <c r="C2455" s="29" t="s">
        <v>0</v>
      </c>
      <c r="D2455" s="29" t="s">
        <v>5</v>
      </c>
      <c r="E2455" s="29" t="s">
        <v>6</v>
      </c>
      <c r="F2455" s="29" t="s">
        <v>7</v>
      </c>
      <c r="G2455" s="39" t="s">
        <v>8</v>
      </c>
    </row>
    <row r="2456" spans="1:7" ht="15" thickTop="1" x14ac:dyDescent="0.3">
      <c r="A2456" s="41"/>
      <c r="B2456" s="46" t="s">
        <v>9</v>
      </c>
      <c r="C2456" s="47"/>
      <c r="D2456" s="47"/>
      <c r="E2456" s="47"/>
      <c r="F2456" s="47"/>
      <c r="G2456" s="21"/>
    </row>
    <row r="2457" spans="1:7" ht="15" thickBot="1" x14ac:dyDescent="0.35">
      <c r="A2457" s="17" t="s">
        <v>10</v>
      </c>
      <c r="B2457" s="13" t="s">
        <v>43</v>
      </c>
      <c r="C2457" s="13" t="s">
        <v>21</v>
      </c>
      <c r="D2457" s="13">
        <v>5.0999999999999997E-2</v>
      </c>
      <c r="E2457" s="48">
        <v>30.88</v>
      </c>
      <c r="F2457" s="20">
        <f>PRODUCT(D2457:E2457)</f>
        <v>1.5748799999999998</v>
      </c>
      <c r="G2457" s="21"/>
    </row>
    <row r="2458" spans="1:7" ht="15.6" thickTop="1" thickBot="1" x14ac:dyDescent="0.35">
      <c r="A2458" s="49">
        <v>1</v>
      </c>
      <c r="B2458" s="98" t="s">
        <v>13</v>
      </c>
      <c r="C2458" s="99"/>
      <c r="D2458" s="99"/>
      <c r="E2458" s="100"/>
      <c r="F2458" s="50">
        <f>SUM(F2457)</f>
        <v>1.5748799999999998</v>
      </c>
      <c r="G2458" s="51">
        <f>SUM(F2458/F2475)</f>
        <v>7.7019479177388064E-2</v>
      </c>
    </row>
    <row r="2459" spans="1:7" ht="15" thickTop="1" x14ac:dyDescent="0.3">
      <c r="A2459" s="41"/>
      <c r="B2459" s="52" t="s">
        <v>22</v>
      </c>
      <c r="C2459" s="13"/>
      <c r="D2459" s="13"/>
      <c r="E2459" s="13"/>
      <c r="F2459" s="53"/>
      <c r="G2459" s="54"/>
    </row>
    <row r="2460" spans="1:7" x14ac:dyDescent="0.3">
      <c r="A2460" s="17" t="s">
        <v>11</v>
      </c>
      <c r="B2460" s="13" t="s">
        <v>60</v>
      </c>
      <c r="C2460" s="18" t="s">
        <v>84</v>
      </c>
      <c r="D2460" s="19">
        <v>0.1</v>
      </c>
      <c r="E2460" s="11">
        <v>1.1399999999999999</v>
      </c>
      <c r="F2460" s="20">
        <f t="shared" ref="F2460:F2463" si="171">D2460*E2460</f>
        <v>0.11399999999999999</v>
      </c>
      <c r="G2460" s="21"/>
    </row>
    <row r="2461" spans="1:7" x14ac:dyDescent="0.3">
      <c r="A2461" s="17" t="s">
        <v>12</v>
      </c>
      <c r="B2461" s="13" t="s">
        <v>325</v>
      </c>
      <c r="C2461" s="18" t="s">
        <v>85</v>
      </c>
      <c r="D2461" s="19">
        <v>0.1</v>
      </c>
      <c r="E2461" s="11">
        <v>33.75</v>
      </c>
      <c r="F2461" s="20">
        <f t="shared" si="171"/>
        <v>3.375</v>
      </c>
      <c r="G2461" s="21"/>
    </row>
    <row r="2462" spans="1:7" x14ac:dyDescent="0.3">
      <c r="A2462" s="17" t="s">
        <v>53</v>
      </c>
      <c r="B2462" s="13" t="s">
        <v>120</v>
      </c>
      <c r="C2462" s="18" t="s">
        <v>68</v>
      </c>
      <c r="D2462" s="19">
        <v>1</v>
      </c>
      <c r="E2462" s="11">
        <v>0.95</v>
      </c>
      <c r="F2462" s="20">
        <f t="shared" si="171"/>
        <v>0.95</v>
      </c>
      <c r="G2462" s="21"/>
    </row>
    <row r="2463" spans="1:7" ht="28.8" x14ac:dyDescent="0.3">
      <c r="A2463" s="17" t="s">
        <v>54</v>
      </c>
      <c r="B2463" s="13" t="s">
        <v>327</v>
      </c>
      <c r="C2463" s="18" t="s">
        <v>68</v>
      </c>
      <c r="D2463" s="19">
        <v>5</v>
      </c>
      <c r="E2463" s="11">
        <v>0.95</v>
      </c>
      <c r="F2463" s="20">
        <f t="shared" si="171"/>
        <v>4.75</v>
      </c>
      <c r="G2463" s="21"/>
    </row>
    <row r="2464" spans="1:7" ht="28.8" x14ac:dyDescent="0.3">
      <c r="A2464" s="17" t="s">
        <v>55</v>
      </c>
      <c r="B2464" s="13" t="s">
        <v>326</v>
      </c>
      <c r="C2464" s="18" t="s">
        <v>85</v>
      </c>
      <c r="D2464" s="19">
        <v>0.1</v>
      </c>
      <c r="E2464" s="11">
        <v>34.770000000000003</v>
      </c>
      <c r="F2464" s="20">
        <f>D2464*E2464</f>
        <v>3.4770000000000003</v>
      </c>
      <c r="G2464" s="21"/>
    </row>
    <row r="2465" spans="1:7" ht="15" thickBot="1" x14ac:dyDescent="0.35">
      <c r="A2465" s="17" t="s">
        <v>56</v>
      </c>
      <c r="B2465" s="13" t="s">
        <v>335</v>
      </c>
      <c r="C2465" s="18" t="s">
        <v>143</v>
      </c>
      <c r="D2465" s="55">
        <v>1</v>
      </c>
      <c r="E2465" s="11">
        <v>1.75</v>
      </c>
      <c r="F2465" s="20">
        <f t="shared" ref="F2465" si="172">D2465*E2465</f>
        <v>1.75</v>
      </c>
      <c r="G2465" s="21"/>
    </row>
    <row r="2466" spans="1:7" ht="15.6" thickTop="1" thickBot="1" x14ac:dyDescent="0.35">
      <c r="A2466" s="49">
        <v>2</v>
      </c>
      <c r="B2466" s="98" t="s">
        <v>23</v>
      </c>
      <c r="C2466" s="99"/>
      <c r="D2466" s="99"/>
      <c r="E2466" s="100"/>
      <c r="F2466" s="50">
        <f>SUM(F2460:F2465)</f>
        <v>14.416</v>
      </c>
      <c r="G2466" s="51">
        <f>SUM(F2466/F2475)</f>
        <v>0.70501423081201509</v>
      </c>
    </row>
    <row r="2467" spans="1:7" ht="15" thickTop="1" x14ac:dyDescent="0.3">
      <c r="A2467" s="41"/>
      <c r="B2467" s="52" t="s">
        <v>47</v>
      </c>
      <c r="C2467" s="13"/>
      <c r="D2467" s="13"/>
      <c r="E2467" s="13"/>
      <c r="F2467" s="73"/>
      <c r="G2467" s="54"/>
    </row>
    <row r="2468" spans="1:7" x14ac:dyDescent="0.3">
      <c r="A2468" s="17" t="s">
        <v>48</v>
      </c>
      <c r="B2468" s="13" t="s">
        <v>165</v>
      </c>
      <c r="C2468" s="13" t="s">
        <v>21</v>
      </c>
      <c r="D2468" s="13">
        <v>5.0999999999999997E-2</v>
      </c>
      <c r="E2468" s="11">
        <v>1.7</v>
      </c>
      <c r="F2468" s="53">
        <f>D2468*E2468</f>
        <v>8.6699999999999985E-2</v>
      </c>
      <c r="G2468" s="21"/>
    </row>
    <row r="2469" spans="1:7" ht="15" thickBot="1" x14ac:dyDescent="0.35">
      <c r="A2469" s="17" t="s">
        <v>65</v>
      </c>
      <c r="B2469" s="13" t="s">
        <v>334</v>
      </c>
      <c r="C2469" s="13" t="s">
        <v>21</v>
      </c>
      <c r="D2469" s="13">
        <v>5.0999999999999997E-2</v>
      </c>
      <c r="E2469" s="11">
        <v>1.7</v>
      </c>
      <c r="F2469" s="53">
        <f>D2469*E2469</f>
        <v>8.6699999999999985E-2</v>
      </c>
      <c r="G2469" s="21"/>
    </row>
    <row r="2470" spans="1:7" ht="15.6" thickTop="1" thickBot="1" x14ac:dyDescent="0.35">
      <c r="A2470" s="49">
        <v>3</v>
      </c>
      <c r="B2470" s="98" t="s">
        <v>49</v>
      </c>
      <c r="C2470" s="99"/>
      <c r="D2470" s="99"/>
      <c r="E2470" s="100"/>
      <c r="F2470" s="50">
        <f>SUM(F2468:F2469)</f>
        <v>0.17339999999999997</v>
      </c>
      <c r="G2470" s="51">
        <f>SUM(F2470/F2475)</f>
        <v>8.4801240026916892E-3</v>
      </c>
    </row>
    <row r="2471" spans="1:7" ht="15.6" thickTop="1" thickBot="1" x14ac:dyDescent="0.35">
      <c r="A2471" s="57" t="s">
        <v>14</v>
      </c>
      <c r="B2471" s="98" t="s">
        <v>24</v>
      </c>
      <c r="C2471" s="99"/>
      <c r="D2471" s="99"/>
      <c r="E2471" s="100"/>
      <c r="F2471" s="58">
        <f>SUM(F2458,F2466,F2470)</f>
        <v>16.164280000000002</v>
      </c>
      <c r="G2471" s="6"/>
    </row>
    <row r="2472" spans="1:7" ht="15.6" thickTop="1" thickBot="1" x14ac:dyDescent="0.35">
      <c r="A2472" s="59">
        <v>4</v>
      </c>
      <c r="B2472" s="95" t="s">
        <v>15</v>
      </c>
      <c r="C2472" s="96"/>
      <c r="D2472" s="96"/>
      <c r="E2472" s="97"/>
      <c r="F2472" s="58">
        <f>SUM(F2471)*15%</f>
        <v>2.424642</v>
      </c>
      <c r="G2472" s="51">
        <f>SUM(F2472/F2475)</f>
        <v>0.11857707509881422</v>
      </c>
    </row>
    <row r="2473" spans="1:7" ht="15.6" thickTop="1" thickBot="1" x14ac:dyDescent="0.35">
      <c r="A2473" s="57" t="s">
        <v>16</v>
      </c>
      <c r="B2473" s="98" t="s">
        <v>25</v>
      </c>
      <c r="C2473" s="99"/>
      <c r="D2473" s="99"/>
      <c r="E2473" s="100"/>
      <c r="F2473" s="60">
        <f>SUM(F2471:F2472)</f>
        <v>18.588922</v>
      </c>
    </row>
    <row r="2474" spans="1:7" ht="15.6" thickTop="1" thickBot="1" x14ac:dyDescent="0.35">
      <c r="A2474" s="59">
        <v>5</v>
      </c>
      <c r="B2474" s="95" t="s">
        <v>17</v>
      </c>
      <c r="C2474" s="96"/>
      <c r="D2474" s="96"/>
      <c r="E2474" s="97"/>
      <c r="F2474" s="58">
        <f>SUM(F2473)*10%</f>
        <v>1.8588922000000001</v>
      </c>
      <c r="G2474" s="51">
        <f>SUM(F2474/F2475)</f>
        <v>9.0909090909090912E-2</v>
      </c>
    </row>
    <row r="2475" spans="1:7" ht="15.6" thickTop="1" thickBot="1" x14ac:dyDescent="0.35">
      <c r="A2475" s="57" t="s">
        <v>18</v>
      </c>
      <c r="B2475" s="98" t="s">
        <v>19</v>
      </c>
      <c r="C2475" s="99"/>
      <c r="D2475" s="99"/>
      <c r="E2475" s="100"/>
      <c r="F2475" s="60">
        <f>SUM(F2473,F2474)</f>
        <v>20.4478142</v>
      </c>
      <c r="G2475" s="62">
        <f>SUM(G2458,G2466,G2470,G2472,G2474)</f>
        <v>1</v>
      </c>
    </row>
    <row r="2476" spans="1:7" ht="15.6" thickTop="1" thickBot="1" x14ac:dyDescent="0.35"/>
    <row r="2477" spans="1:7" ht="44.4" thickTop="1" thickBot="1" x14ac:dyDescent="0.35">
      <c r="A2477" s="37" t="s">
        <v>2</v>
      </c>
      <c r="B2477" s="29" t="s">
        <v>1</v>
      </c>
      <c r="C2477" s="38" t="s">
        <v>0</v>
      </c>
      <c r="D2477" s="39" t="s">
        <v>20</v>
      </c>
      <c r="E2477" s="40"/>
      <c r="F2477" s="41"/>
      <c r="G2477" s="41"/>
    </row>
    <row r="2478" spans="1:7" ht="111.75" customHeight="1" thickTop="1" thickBot="1" x14ac:dyDescent="0.35">
      <c r="A2478" s="85" t="s">
        <v>385</v>
      </c>
      <c r="B2478" s="34" t="s">
        <v>1000</v>
      </c>
      <c r="C2478" s="30" t="s">
        <v>386</v>
      </c>
      <c r="D2478" s="30">
        <v>1</v>
      </c>
      <c r="E2478" s="40"/>
      <c r="F2478" s="41"/>
      <c r="G2478" s="41"/>
    </row>
    <row r="2479" spans="1:7" ht="30" thickTop="1" thickBot="1" x14ac:dyDescent="0.35">
      <c r="A2479" s="37" t="s">
        <v>3</v>
      </c>
      <c r="B2479" s="29" t="s">
        <v>4</v>
      </c>
      <c r="C2479" s="29" t="s">
        <v>0</v>
      </c>
      <c r="D2479" s="29" t="s">
        <v>5</v>
      </c>
      <c r="E2479" s="29" t="s">
        <v>6</v>
      </c>
      <c r="F2479" s="29" t="s">
        <v>7</v>
      </c>
      <c r="G2479" s="39" t="s">
        <v>8</v>
      </c>
    </row>
    <row r="2480" spans="1:7" ht="15" thickTop="1" x14ac:dyDescent="0.3">
      <c r="A2480" s="41"/>
      <c r="B2480" s="46" t="s">
        <v>9</v>
      </c>
      <c r="C2480" s="47"/>
      <c r="D2480" s="47"/>
      <c r="E2480" s="47"/>
      <c r="F2480" s="47"/>
      <c r="G2480" s="21"/>
    </row>
    <row r="2481" spans="1:7" ht="15" thickBot="1" x14ac:dyDescent="0.35">
      <c r="A2481" s="17" t="s">
        <v>10</v>
      </c>
      <c r="B2481" s="13" t="s">
        <v>43</v>
      </c>
      <c r="C2481" s="13" t="s">
        <v>21</v>
      </c>
      <c r="D2481" s="13">
        <v>6.3500000000000001E-2</v>
      </c>
      <c r="E2481" s="48">
        <v>30.88</v>
      </c>
      <c r="F2481" s="20">
        <f>PRODUCT(D2481:E2481)</f>
        <v>1.96088</v>
      </c>
      <c r="G2481" s="21"/>
    </row>
    <row r="2482" spans="1:7" ht="15.6" thickTop="1" thickBot="1" x14ac:dyDescent="0.35">
      <c r="A2482" s="49">
        <v>1</v>
      </c>
      <c r="B2482" s="98" t="s">
        <v>13</v>
      </c>
      <c r="C2482" s="99"/>
      <c r="D2482" s="99"/>
      <c r="E2482" s="100"/>
      <c r="F2482" s="50">
        <f>SUM(F2481)</f>
        <v>1.96088</v>
      </c>
      <c r="G2482" s="51">
        <f>SUM(F2482/F2492)</f>
        <v>0.15908475543607056</v>
      </c>
    </row>
    <row r="2483" spans="1:7" ht="15" thickTop="1" x14ac:dyDescent="0.3">
      <c r="A2483" s="41"/>
      <c r="B2483" s="52" t="s">
        <v>22</v>
      </c>
      <c r="C2483" s="13"/>
      <c r="D2483" s="13"/>
      <c r="E2483" s="13"/>
      <c r="F2483" s="53"/>
      <c r="G2483" s="54"/>
    </row>
    <row r="2484" spans="1:7" ht="28.8" x14ac:dyDescent="0.3">
      <c r="A2484" s="17" t="s">
        <v>11</v>
      </c>
      <c r="B2484" s="13" t="s">
        <v>387</v>
      </c>
      <c r="C2484" s="18" t="s">
        <v>68</v>
      </c>
      <c r="D2484" s="19">
        <v>5</v>
      </c>
      <c r="E2484" s="11">
        <v>0.95</v>
      </c>
      <c r="F2484" s="20">
        <f t="shared" ref="F2484:F2486" si="173">D2484*E2484</f>
        <v>4.75</v>
      </c>
      <c r="G2484" s="21"/>
    </row>
    <row r="2485" spans="1:7" x14ac:dyDescent="0.3">
      <c r="A2485" s="17" t="s">
        <v>12</v>
      </c>
      <c r="B2485" s="13" t="s">
        <v>932</v>
      </c>
      <c r="C2485" s="18" t="s">
        <v>68</v>
      </c>
      <c r="D2485" s="19">
        <v>1</v>
      </c>
      <c r="E2485" s="11">
        <v>2.1</v>
      </c>
      <c r="F2485" s="20">
        <f>D2485*E2485</f>
        <v>2.1</v>
      </c>
      <c r="G2485" s="21"/>
    </row>
    <row r="2486" spans="1:7" ht="26.4" customHeight="1" thickBot="1" x14ac:dyDescent="0.35">
      <c r="A2486" s="17" t="s">
        <v>53</v>
      </c>
      <c r="B2486" s="13" t="s">
        <v>388</v>
      </c>
      <c r="C2486" s="18" t="s">
        <v>85</v>
      </c>
      <c r="D2486" s="19">
        <v>0.1</v>
      </c>
      <c r="E2486" s="11">
        <v>9.33</v>
      </c>
      <c r="F2486" s="20">
        <f t="shared" si="173"/>
        <v>0.93300000000000005</v>
      </c>
      <c r="G2486" s="21"/>
    </row>
    <row r="2487" spans="1:7" ht="15.6" thickTop="1" thickBot="1" x14ac:dyDescent="0.35">
      <c r="A2487" s="49">
        <v>2</v>
      </c>
      <c r="B2487" s="98" t="s">
        <v>23</v>
      </c>
      <c r="C2487" s="99"/>
      <c r="D2487" s="99"/>
      <c r="E2487" s="100"/>
      <c r="F2487" s="50">
        <f>SUM(F2484:F2486)</f>
        <v>7.7829999999999995</v>
      </c>
      <c r="G2487" s="51">
        <f>SUM(F2487/F2492)</f>
        <v>0.63142907855602437</v>
      </c>
    </row>
    <row r="2488" spans="1:7" ht="15.6" thickTop="1" thickBot="1" x14ac:dyDescent="0.35">
      <c r="A2488" s="57" t="s">
        <v>14</v>
      </c>
      <c r="B2488" s="98" t="s">
        <v>123</v>
      </c>
      <c r="C2488" s="99"/>
      <c r="D2488" s="99"/>
      <c r="E2488" s="100"/>
      <c r="F2488" s="58">
        <f>SUM(F2482,F2487)</f>
        <v>9.743879999999999</v>
      </c>
      <c r="G2488" s="6"/>
    </row>
    <row r="2489" spans="1:7" ht="15.6" thickTop="1" thickBot="1" x14ac:dyDescent="0.35">
      <c r="A2489" s="59">
        <v>3</v>
      </c>
      <c r="B2489" s="95" t="s">
        <v>15</v>
      </c>
      <c r="C2489" s="96"/>
      <c r="D2489" s="96"/>
      <c r="E2489" s="97"/>
      <c r="F2489" s="58">
        <f>SUM(F2488)*15%</f>
        <v>1.4615819999999997</v>
      </c>
      <c r="G2489" s="51">
        <f>SUM(F2489/F2492)</f>
        <v>0.11857707509881422</v>
      </c>
    </row>
    <row r="2490" spans="1:7" ht="15.6" thickTop="1" thickBot="1" x14ac:dyDescent="0.35">
      <c r="A2490" s="57" t="s">
        <v>16</v>
      </c>
      <c r="B2490" s="98" t="s">
        <v>124</v>
      </c>
      <c r="C2490" s="99"/>
      <c r="D2490" s="99"/>
      <c r="E2490" s="100"/>
      <c r="F2490" s="60">
        <f>SUM(F2488:F2489)</f>
        <v>11.205461999999999</v>
      </c>
    </row>
    <row r="2491" spans="1:7" ht="15.6" thickTop="1" thickBot="1" x14ac:dyDescent="0.35">
      <c r="A2491" s="59">
        <v>4</v>
      </c>
      <c r="B2491" s="95" t="s">
        <v>17</v>
      </c>
      <c r="C2491" s="96"/>
      <c r="D2491" s="96"/>
      <c r="E2491" s="97"/>
      <c r="F2491" s="58">
        <f>SUM(F2490)*10%</f>
        <v>1.1205461999999999</v>
      </c>
      <c r="G2491" s="51">
        <f>SUM(F2491/F2492)</f>
        <v>9.0909090909090912E-2</v>
      </c>
    </row>
    <row r="2492" spans="1:7" ht="15.6" thickTop="1" thickBot="1" x14ac:dyDescent="0.35">
      <c r="A2492" s="57" t="s">
        <v>18</v>
      </c>
      <c r="B2492" s="98" t="s">
        <v>19</v>
      </c>
      <c r="C2492" s="99"/>
      <c r="D2492" s="99"/>
      <c r="E2492" s="100"/>
      <c r="F2492" s="60">
        <f>SUM(F2490,F2491)</f>
        <v>12.326008199999999</v>
      </c>
      <c r="G2492" s="62">
        <f>SUM(G2482,G2487,G2489,G2491)</f>
        <v>1</v>
      </c>
    </row>
    <row r="2493" spans="1:7" ht="15.6" thickTop="1" thickBot="1" x14ac:dyDescent="0.35">
      <c r="A2493" s="2"/>
      <c r="B2493" s="2"/>
      <c r="C2493" s="2"/>
      <c r="D2493" s="2"/>
      <c r="E2493" s="2"/>
      <c r="F2493" s="2"/>
      <c r="G2493" s="2"/>
    </row>
    <row r="2494" spans="1:7" ht="44.4" thickTop="1" thickBot="1" x14ac:dyDescent="0.35">
      <c r="A2494" s="37" t="s">
        <v>2</v>
      </c>
      <c r="B2494" s="29" t="s">
        <v>1</v>
      </c>
      <c r="C2494" s="38" t="s">
        <v>0</v>
      </c>
      <c r="D2494" s="39" t="s">
        <v>20</v>
      </c>
      <c r="E2494" s="40"/>
      <c r="F2494" s="41"/>
      <c r="G2494" s="41"/>
    </row>
    <row r="2495" spans="1:7" ht="376.2" customHeight="1" thickTop="1" x14ac:dyDescent="0.3">
      <c r="A2495" s="63" t="s">
        <v>389</v>
      </c>
      <c r="B2495" s="10" t="s">
        <v>1001</v>
      </c>
      <c r="C2495" s="8"/>
      <c r="D2495" s="8"/>
      <c r="E2495" s="40"/>
      <c r="F2495" s="41"/>
      <c r="G2495" s="41"/>
    </row>
    <row r="2496" spans="1:7" ht="212.4" customHeight="1" thickBot="1" x14ac:dyDescent="0.35">
      <c r="A2496" s="66" t="s">
        <v>390</v>
      </c>
      <c r="B2496" s="32" t="s">
        <v>391</v>
      </c>
      <c r="C2496" s="33" t="s">
        <v>30</v>
      </c>
      <c r="D2496" s="33">
        <v>1</v>
      </c>
      <c r="E2496" s="41"/>
      <c r="F2496" s="41"/>
      <c r="G2496" s="41"/>
    </row>
    <row r="2497" spans="1:7" ht="30" thickTop="1" thickBot="1" x14ac:dyDescent="0.35">
      <c r="A2497" s="37" t="s">
        <v>3</v>
      </c>
      <c r="B2497" s="29" t="s">
        <v>4</v>
      </c>
      <c r="C2497" s="29" t="s">
        <v>0</v>
      </c>
      <c r="D2497" s="29" t="s">
        <v>5</v>
      </c>
      <c r="E2497" s="29" t="s">
        <v>6</v>
      </c>
      <c r="F2497" s="29" t="s">
        <v>7</v>
      </c>
      <c r="G2497" s="39" t="s">
        <v>8</v>
      </c>
    </row>
    <row r="2498" spans="1:7" ht="15" thickTop="1" x14ac:dyDescent="0.3">
      <c r="A2498" s="41"/>
      <c r="B2498" s="46" t="s">
        <v>9</v>
      </c>
      <c r="C2498" s="47"/>
      <c r="D2498" s="47"/>
      <c r="E2498" s="47"/>
      <c r="F2498" s="47"/>
      <c r="G2498" s="21"/>
    </row>
    <row r="2499" spans="1:7" ht="15.6" customHeight="1" thickBot="1" x14ac:dyDescent="0.35">
      <c r="A2499" s="17" t="s">
        <v>10</v>
      </c>
      <c r="B2499" s="13" t="s">
        <v>43</v>
      </c>
      <c r="C2499" s="13" t="s">
        <v>21</v>
      </c>
      <c r="D2499" s="13">
        <v>5.8400000000000001E-2</v>
      </c>
      <c r="E2499" s="48">
        <v>30.88</v>
      </c>
      <c r="F2499" s="20">
        <f>PRODUCT(D2499:E2499)</f>
        <v>1.8033919999999999</v>
      </c>
      <c r="G2499" s="21"/>
    </row>
    <row r="2500" spans="1:7" ht="15.6" thickTop="1" thickBot="1" x14ac:dyDescent="0.35">
      <c r="A2500" s="49">
        <v>1</v>
      </c>
      <c r="B2500" s="98" t="s">
        <v>13</v>
      </c>
      <c r="C2500" s="99"/>
      <c r="D2500" s="99"/>
      <c r="E2500" s="100"/>
      <c r="F2500" s="50">
        <f>SUM(F2499)</f>
        <v>1.8033919999999999</v>
      </c>
      <c r="G2500" s="51">
        <f>SUM(F2500/F2515)</f>
        <v>0.20870537714233478</v>
      </c>
    </row>
    <row r="2501" spans="1:7" ht="15.6" customHeight="1" thickTop="1" x14ac:dyDescent="0.3">
      <c r="A2501" s="41"/>
      <c r="B2501" s="52" t="s">
        <v>22</v>
      </c>
      <c r="C2501" s="13"/>
      <c r="D2501" s="13"/>
      <c r="E2501" s="13"/>
      <c r="F2501" s="53"/>
      <c r="G2501" s="54"/>
    </row>
    <row r="2502" spans="1:7" x14ac:dyDescent="0.3">
      <c r="A2502" s="17" t="s">
        <v>11</v>
      </c>
      <c r="B2502" s="13" t="s">
        <v>60</v>
      </c>
      <c r="C2502" s="18" t="s">
        <v>84</v>
      </c>
      <c r="D2502" s="19">
        <v>0.1</v>
      </c>
      <c r="E2502" s="11">
        <v>1.1399999999999999</v>
      </c>
      <c r="F2502" s="20">
        <f t="shared" ref="F2502:F2505" si="174">D2502*E2502</f>
        <v>0.11399999999999999</v>
      </c>
      <c r="G2502" s="21"/>
    </row>
    <row r="2503" spans="1:7" ht="43.2" x14ac:dyDescent="0.3">
      <c r="A2503" s="17" t="s">
        <v>12</v>
      </c>
      <c r="B2503" s="13" t="s">
        <v>394</v>
      </c>
      <c r="C2503" s="18" t="s">
        <v>68</v>
      </c>
      <c r="D2503" s="19">
        <v>2</v>
      </c>
      <c r="E2503" s="11">
        <v>1.1499999999999999</v>
      </c>
      <c r="F2503" s="20">
        <f t="shared" si="174"/>
        <v>2.2999999999999998</v>
      </c>
      <c r="G2503" s="21"/>
    </row>
    <row r="2504" spans="1:7" x14ac:dyDescent="0.3">
      <c r="A2504" s="17" t="s">
        <v>53</v>
      </c>
      <c r="B2504" s="13" t="s">
        <v>395</v>
      </c>
      <c r="C2504" s="18" t="s">
        <v>143</v>
      </c>
      <c r="D2504" s="19">
        <v>1</v>
      </c>
      <c r="E2504" s="11">
        <v>1.75</v>
      </c>
      <c r="F2504" s="20">
        <f t="shared" si="174"/>
        <v>1.75</v>
      </c>
      <c r="G2504" s="21"/>
    </row>
    <row r="2505" spans="1:7" ht="29.4" thickBot="1" x14ac:dyDescent="0.35">
      <c r="A2505" s="17" t="s">
        <v>54</v>
      </c>
      <c r="B2505" s="13" t="s">
        <v>396</v>
      </c>
      <c r="C2505" s="18" t="s">
        <v>85</v>
      </c>
      <c r="D2505" s="19">
        <v>0.1</v>
      </c>
      <c r="E2505" s="11">
        <v>5.83</v>
      </c>
      <c r="F2505" s="20">
        <f t="shared" si="174"/>
        <v>0.58300000000000007</v>
      </c>
      <c r="G2505" s="21"/>
    </row>
    <row r="2506" spans="1:7" ht="15.6" thickTop="1" thickBot="1" x14ac:dyDescent="0.35">
      <c r="A2506" s="49">
        <v>2</v>
      </c>
      <c r="B2506" s="98" t="s">
        <v>23</v>
      </c>
      <c r="C2506" s="99"/>
      <c r="D2506" s="99"/>
      <c r="E2506" s="100"/>
      <c r="F2506" s="50">
        <f>SUM(F2502:F2505)</f>
        <v>4.7469999999999999</v>
      </c>
      <c r="G2506" s="51">
        <f>SUM(F2506/F2515)</f>
        <v>0.54936720651675464</v>
      </c>
    </row>
    <row r="2507" spans="1:7" ht="15" thickTop="1" x14ac:dyDescent="0.3">
      <c r="A2507" s="41"/>
      <c r="B2507" s="52" t="s">
        <v>47</v>
      </c>
      <c r="C2507" s="13"/>
      <c r="D2507" s="13"/>
      <c r="E2507" s="13"/>
      <c r="F2507" s="73"/>
      <c r="G2507" s="54"/>
    </row>
    <row r="2508" spans="1:7" x14ac:dyDescent="0.3">
      <c r="A2508" s="17" t="s">
        <v>48</v>
      </c>
      <c r="B2508" s="13" t="s">
        <v>392</v>
      </c>
      <c r="C2508" s="13" t="s">
        <v>21</v>
      </c>
      <c r="D2508" s="13">
        <v>5.8400000000000001E-2</v>
      </c>
      <c r="E2508" s="11">
        <v>2.2200000000000002</v>
      </c>
      <c r="F2508" s="53">
        <f>D2508*E2508</f>
        <v>0.12964800000000001</v>
      </c>
      <c r="G2508" s="21"/>
    </row>
    <row r="2509" spans="1:7" ht="29.4" thickBot="1" x14ac:dyDescent="0.35">
      <c r="A2509" s="17" t="s">
        <v>65</v>
      </c>
      <c r="B2509" s="13" t="s">
        <v>393</v>
      </c>
      <c r="C2509" s="13" t="s">
        <v>21</v>
      </c>
      <c r="D2509" s="13">
        <v>5.8400000000000001E-2</v>
      </c>
      <c r="E2509" s="11">
        <v>2.58</v>
      </c>
      <c r="F2509" s="53">
        <f>D2509*E2509</f>
        <v>0.150672</v>
      </c>
      <c r="G2509" s="21"/>
    </row>
    <row r="2510" spans="1:7" ht="15.6" thickTop="1" thickBot="1" x14ac:dyDescent="0.35">
      <c r="A2510" s="49">
        <v>3</v>
      </c>
      <c r="B2510" s="98" t="s">
        <v>49</v>
      </c>
      <c r="C2510" s="99"/>
      <c r="D2510" s="99"/>
      <c r="E2510" s="100"/>
      <c r="F2510" s="50">
        <f>SUM(F2508:F2509)</f>
        <v>0.28032000000000001</v>
      </c>
      <c r="G2510" s="51">
        <f>SUM(F2510/F2515)</f>
        <v>3.2441250333005413E-2</v>
      </c>
    </row>
    <row r="2511" spans="1:7" ht="15.6" thickTop="1" thickBot="1" x14ac:dyDescent="0.35">
      <c r="A2511" s="57" t="s">
        <v>14</v>
      </c>
      <c r="B2511" s="98" t="s">
        <v>24</v>
      </c>
      <c r="C2511" s="99"/>
      <c r="D2511" s="99"/>
      <c r="E2511" s="100"/>
      <c r="F2511" s="58">
        <f>SUM(F2500,F2506,F2510)</f>
        <v>6.8307119999999992</v>
      </c>
      <c r="G2511" s="6"/>
    </row>
    <row r="2512" spans="1:7" ht="15.6" thickTop="1" thickBot="1" x14ac:dyDescent="0.35">
      <c r="A2512" s="59">
        <v>4</v>
      </c>
      <c r="B2512" s="95" t="s">
        <v>15</v>
      </c>
      <c r="C2512" s="96"/>
      <c r="D2512" s="96"/>
      <c r="E2512" s="97"/>
      <c r="F2512" s="58">
        <f>SUM(F2511)*15%</f>
        <v>1.0246067999999999</v>
      </c>
      <c r="G2512" s="51">
        <f>SUM(F2512/F2515)</f>
        <v>0.11857707509881422</v>
      </c>
    </row>
    <row r="2513" spans="1:7" ht="15.6" thickTop="1" thickBot="1" x14ac:dyDescent="0.35">
      <c r="A2513" s="57" t="s">
        <v>16</v>
      </c>
      <c r="B2513" s="98" t="s">
        <v>25</v>
      </c>
      <c r="C2513" s="99"/>
      <c r="D2513" s="99"/>
      <c r="E2513" s="100"/>
      <c r="F2513" s="60">
        <f>SUM(F2511:F2512)</f>
        <v>7.8553187999999992</v>
      </c>
    </row>
    <row r="2514" spans="1:7" ht="15.6" thickTop="1" thickBot="1" x14ac:dyDescent="0.35">
      <c r="A2514" s="59">
        <v>5</v>
      </c>
      <c r="B2514" s="95" t="s">
        <v>17</v>
      </c>
      <c r="C2514" s="96"/>
      <c r="D2514" s="96"/>
      <c r="E2514" s="97"/>
      <c r="F2514" s="58">
        <f>SUM(F2513)*10%</f>
        <v>0.78553187999999996</v>
      </c>
      <c r="G2514" s="51">
        <f>SUM(F2514/F2515)</f>
        <v>9.0909090909090912E-2</v>
      </c>
    </row>
    <row r="2515" spans="1:7" ht="15.6" thickTop="1" thickBot="1" x14ac:dyDescent="0.35">
      <c r="A2515" s="57" t="s">
        <v>18</v>
      </c>
      <c r="B2515" s="98" t="s">
        <v>19</v>
      </c>
      <c r="C2515" s="99"/>
      <c r="D2515" s="99"/>
      <c r="E2515" s="100"/>
      <c r="F2515" s="60">
        <f>SUM(F2513,F2514)</f>
        <v>8.6408506799999998</v>
      </c>
      <c r="G2515" s="62">
        <f>SUM(G2500,G2506,G2510,G2512,G2514)</f>
        <v>0.99999999999999989</v>
      </c>
    </row>
    <row r="2516" spans="1:7" ht="15.6" thickTop="1" thickBot="1" x14ac:dyDescent="0.35"/>
    <row r="2517" spans="1:7" ht="44.4" thickTop="1" thickBot="1" x14ac:dyDescent="0.35">
      <c r="A2517" s="37" t="s">
        <v>2</v>
      </c>
      <c r="B2517" s="29" t="s">
        <v>1</v>
      </c>
      <c r="C2517" s="38" t="s">
        <v>0</v>
      </c>
      <c r="D2517" s="39" t="s">
        <v>20</v>
      </c>
      <c r="E2517" s="40"/>
      <c r="F2517" s="41"/>
      <c r="G2517" s="41"/>
    </row>
    <row r="2518" spans="1:7" ht="345" customHeight="1" thickTop="1" x14ac:dyDescent="0.3">
      <c r="A2518" s="63" t="s">
        <v>397</v>
      </c>
      <c r="B2518" s="10" t="s">
        <v>1002</v>
      </c>
      <c r="C2518" s="8"/>
      <c r="D2518" s="8"/>
      <c r="E2518" s="40"/>
      <c r="F2518" s="41"/>
      <c r="G2518" s="41"/>
    </row>
    <row r="2519" spans="1:7" ht="58.2" thickBot="1" x14ac:dyDescent="0.35">
      <c r="A2519" s="66" t="s">
        <v>398</v>
      </c>
      <c r="B2519" s="32" t="s">
        <v>399</v>
      </c>
      <c r="C2519" s="33" t="s">
        <v>30</v>
      </c>
      <c r="D2519" s="33">
        <v>1</v>
      </c>
      <c r="E2519" s="41"/>
      <c r="F2519" s="41"/>
      <c r="G2519" s="41"/>
    </row>
    <row r="2520" spans="1:7" ht="30" thickTop="1" thickBot="1" x14ac:dyDescent="0.35">
      <c r="A2520" s="37" t="s">
        <v>3</v>
      </c>
      <c r="B2520" s="29" t="s">
        <v>4</v>
      </c>
      <c r="C2520" s="29" t="s">
        <v>0</v>
      </c>
      <c r="D2520" s="29" t="s">
        <v>5</v>
      </c>
      <c r="E2520" s="29" t="s">
        <v>6</v>
      </c>
      <c r="F2520" s="29" t="s">
        <v>7</v>
      </c>
      <c r="G2520" s="39" t="s">
        <v>8</v>
      </c>
    </row>
    <row r="2521" spans="1:7" ht="15" thickTop="1" x14ac:dyDescent="0.3">
      <c r="A2521" s="41"/>
      <c r="B2521" s="46" t="s">
        <v>9</v>
      </c>
      <c r="C2521" s="47"/>
      <c r="D2521" s="47"/>
      <c r="E2521" s="47"/>
      <c r="F2521" s="47"/>
      <c r="G2521" s="21"/>
    </row>
    <row r="2522" spans="1:7" ht="15" thickBot="1" x14ac:dyDescent="0.35">
      <c r="A2522" s="17" t="s">
        <v>10</v>
      </c>
      <c r="B2522" s="13" t="s">
        <v>43</v>
      </c>
      <c r="C2522" s="13" t="s">
        <v>21</v>
      </c>
      <c r="D2522" s="13">
        <v>2.3E-2</v>
      </c>
      <c r="E2522" s="48">
        <v>30.88</v>
      </c>
      <c r="F2522" s="20">
        <f>PRODUCT(D2522:E2522)</f>
        <v>0.71023999999999998</v>
      </c>
      <c r="G2522" s="21"/>
    </row>
    <row r="2523" spans="1:7" ht="15.6" thickTop="1" thickBot="1" x14ac:dyDescent="0.35">
      <c r="A2523" s="49">
        <v>1</v>
      </c>
      <c r="B2523" s="98" t="s">
        <v>13</v>
      </c>
      <c r="C2523" s="99"/>
      <c r="D2523" s="99"/>
      <c r="E2523" s="100"/>
      <c r="F2523" s="50">
        <f>SUM(F2522)</f>
        <v>0.71023999999999998</v>
      </c>
      <c r="G2523" s="51">
        <f>SUM(F2523/F2538)</f>
        <v>2.3442445721210865E-2</v>
      </c>
    </row>
    <row r="2524" spans="1:7" ht="15" thickTop="1" x14ac:dyDescent="0.3">
      <c r="A2524" s="41"/>
      <c r="B2524" s="52" t="s">
        <v>22</v>
      </c>
      <c r="C2524" s="13"/>
      <c r="D2524" s="13"/>
      <c r="E2524" s="13"/>
      <c r="F2524" s="53"/>
      <c r="G2524" s="54"/>
    </row>
    <row r="2525" spans="1:7" x14ac:dyDescent="0.3">
      <c r="A2525" s="17" t="s">
        <v>11</v>
      </c>
      <c r="B2525" s="13" t="s">
        <v>60</v>
      </c>
      <c r="C2525" s="18" t="s">
        <v>84</v>
      </c>
      <c r="D2525" s="19">
        <v>0.1</v>
      </c>
      <c r="E2525" s="11">
        <v>1.1399999999999999</v>
      </c>
      <c r="F2525" s="20">
        <f t="shared" ref="F2525:F2528" si="175">D2525*E2525</f>
        <v>0.11399999999999999</v>
      </c>
      <c r="G2525" s="21"/>
    </row>
    <row r="2526" spans="1:7" x14ac:dyDescent="0.3">
      <c r="A2526" s="17" t="s">
        <v>12</v>
      </c>
      <c r="B2526" s="13" t="s">
        <v>400</v>
      </c>
      <c r="C2526" s="18" t="s">
        <v>68</v>
      </c>
      <c r="D2526" s="19">
        <v>1</v>
      </c>
      <c r="E2526" s="11">
        <v>15.76</v>
      </c>
      <c r="F2526" s="20">
        <f t="shared" si="175"/>
        <v>15.76</v>
      </c>
      <c r="G2526" s="21"/>
    </row>
    <row r="2527" spans="1:7" x14ac:dyDescent="0.3">
      <c r="A2527" s="17" t="s">
        <v>53</v>
      </c>
      <c r="B2527" s="13" t="s">
        <v>401</v>
      </c>
      <c r="C2527" s="18" t="s">
        <v>85</v>
      </c>
      <c r="D2527" s="19">
        <v>0.1</v>
      </c>
      <c r="E2527" s="11">
        <v>34.770000000000003</v>
      </c>
      <c r="F2527" s="20">
        <f t="shared" si="175"/>
        <v>3.4770000000000003</v>
      </c>
      <c r="G2527" s="21"/>
    </row>
    <row r="2528" spans="1:7" x14ac:dyDescent="0.3">
      <c r="A2528" s="17" t="s">
        <v>54</v>
      </c>
      <c r="B2528" s="13" t="s">
        <v>402</v>
      </c>
      <c r="C2528" s="18" t="s">
        <v>143</v>
      </c>
      <c r="D2528" s="19">
        <v>1</v>
      </c>
      <c r="E2528" s="11">
        <v>1.75</v>
      </c>
      <c r="F2528" s="20">
        <f t="shared" si="175"/>
        <v>1.75</v>
      </c>
      <c r="G2528" s="21"/>
    </row>
    <row r="2529" spans="1:7" ht="15" thickBot="1" x14ac:dyDescent="0.35">
      <c r="A2529" s="17" t="s">
        <v>55</v>
      </c>
      <c r="B2529" s="13" t="s">
        <v>933</v>
      </c>
      <c r="C2529" s="18" t="s">
        <v>68</v>
      </c>
      <c r="D2529" s="19">
        <v>1</v>
      </c>
      <c r="E2529" s="11">
        <v>2.1</v>
      </c>
      <c r="F2529" s="20">
        <f>D2529*E2529</f>
        <v>2.1</v>
      </c>
      <c r="G2529" s="21"/>
    </row>
    <row r="2530" spans="1:7" ht="15.6" customHeight="1" thickTop="1" thickBot="1" x14ac:dyDescent="0.35">
      <c r="A2530" s="49">
        <v>2</v>
      </c>
      <c r="B2530" s="98" t="s">
        <v>23</v>
      </c>
      <c r="C2530" s="99"/>
      <c r="D2530" s="99"/>
      <c r="E2530" s="100"/>
      <c r="F2530" s="50">
        <f>SUM(F2525:F2529)</f>
        <v>23.201000000000001</v>
      </c>
      <c r="G2530" s="51">
        <f>SUM(F2530/F2538)</f>
        <v>0.76578083912172401</v>
      </c>
    </row>
    <row r="2531" spans="1:7" ht="15" thickTop="1" x14ac:dyDescent="0.3">
      <c r="A2531" s="41"/>
      <c r="B2531" s="52" t="s">
        <v>47</v>
      </c>
      <c r="C2531" s="13"/>
      <c r="D2531" s="13"/>
      <c r="E2531" s="13"/>
      <c r="F2531" s="73"/>
      <c r="G2531" s="54"/>
    </row>
    <row r="2532" spans="1:7" ht="15.6" customHeight="1" thickBot="1" x14ac:dyDescent="0.35">
      <c r="A2532" s="17" t="s">
        <v>48</v>
      </c>
      <c r="B2532" s="13" t="s">
        <v>111</v>
      </c>
      <c r="C2532" s="13" t="s">
        <v>21</v>
      </c>
      <c r="D2532" s="13">
        <v>2.3E-2</v>
      </c>
      <c r="E2532" s="11">
        <v>1.7</v>
      </c>
      <c r="F2532" s="53">
        <f>D2532*E2532</f>
        <v>3.9099999999999996E-2</v>
      </c>
      <c r="G2532" s="21"/>
    </row>
    <row r="2533" spans="1:7" ht="15.6" thickTop="1" thickBot="1" x14ac:dyDescent="0.35">
      <c r="A2533" s="49">
        <v>3</v>
      </c>
      <c r="B2533" s="98" t="s">
        <v>49</v>
      </c>
      <c r="C2533" s="99"/>
      <c r="D2533" s="99"/>
      <c r="E2533" s="100"/>
      <c r="F2533" s="50">
        <f>SUM(F2532:F2532)</f>
        <v>3.9099999999999996E-2</v>
      </c>
      <c r="G2533" s="51">
        <f>SUM(F2533/F2538)</f>
        <v>1.2905491491599244E-3</v>
      </c>
    </row>
    <row r="2534" spans="1:7" ht="15.6" thickTop="1" thickBot="1" x14ac:dyDescent="0.35">
      <c r="A2534" s="57" t="s">
        <v>14</v>
      </c>
      <c r="B2534" s="98" t="s">
        <v>24</v>
      </c>
      <c r="C2534" s="99"/>
      <c r="D2534" s="99"/>
      <c r="E2534" s="100"/>
      <c r="F2534" s="58">
        <f>SUM(F2523,F2530,F2533)</f>
        <v>23.950340000000001</v>
      </c>
      <c r="G2534" s="6"/>
    </row>
    <row r="2535" spans="1:7" ht="15.6" thickTop="1" thickBot="1" x14ac:dyDescent="0.35">
      <c r="A2535" s="59">
        <v>4</v>
      </c>
      <c r="B2535" s="95" t="s">
        <v>15</v>
      </c>
      <c r="C2535" s="96"/>
      <c r="D2535" s="96"/>
      <c r="E2535" s="97"/>
      <c r="F2535" s="58">
        <f>SUM(F2534)*15%</f>
        <v>3.5925509999999998</v>
      </c>
      <c r="G2535" s="51">
        <f>SUM(F2535/F2538)</f>
        <v>0.11857707509881421</v>
      </c>
    </row>
    <row r="2536" spans="1:7" ht="15.6" thickTop="1" thickBot="1" x14ac:dyDescent="0.35">
      <c r="A2536" s="57" t="s">
        <v>16</v>
      </c>
      <c r="B2536" s="98" t="s">
        <v>25</v>
      </c>
      <c r="C2536" s="99"/>
      <c r="D2536" s="99"/>
      <c r="E2536" s="100"/>
      <c r="F2536" s="60">
        <f>SUM(F2534:F2535)</f>
        <v>27.542891000000001</v>
      </c>
    </row>
    <row r="2537" spans="1:7" ht="15.6" thickTop="1" thickBot="1" x14ac:dyDescent="0.35">
      <c r="A2537" s="59">
        <v>5</v>
      </c>
      <c r="B2537" s="95" t="s">
        <v>17</v>
      </c>
      <c r="C2537" s="96"/>
      <c r="D2537" s="96"/>
      <c r="E2537" s="97"/>
      <c r="F2537" s="58">
        <f>SUM(F2536)*10%</f>
        <v>2.7542891000000003</v>
      </c>
      <c r="G2537" s="51">
        <f>SUM(F2537/F2538)</f>
        <v>9.0909090909090912E-2</v>
      </c>
    </row>
    <row r="2538" spans="1:7" ht="15.6" thickTop="1" thickBot="1" x14ac:dyDescent="0.35">
      <c r="A2538" s="57" t="s">
        <v>18</v>
      </c>
      <c r="B2538" s="98" t="s">
        <v>19</v>
      </c>
      <c r="C2538" s="99"/>
      <c r="D2538" s="99"/>
      <c r="E2538" s="100"/>
      <c r="F2538" s="60">
        <f>SUM(F2536,F2537)</f>
        <v>30.297180100000002</v>
      </c>
      <c r="G2538" s="62">
        <f>SUM(G2523,G2530,G2533,G2535,G2537)</f>
        <v>1</v>
      </c>
    </row>
    <row r="2539" spans="1:7" ht="15.6" thickTop="1" thickBot="1" x14ac:dyDescent="0.35"/>
    <row r="2540" spans="1:7" ht="44.4" thickTop="1" thickBot="1" x14ac:dyDescent="0.35">
      <c r="A2540" s="37" t="s">
        <v>2</v>
      </c>
      <c r="B2540" s="29" t="s">
        <v>1</v>
      </c>
      <c r="C2540" s="38" t="s">
        <v>0</v>
      </c>
      <c r="D2540" s="39" t="s">
        <v>20</v>
      </c>
      <c r="E2540" s="40"/>
      <c r="F2540" s="41"/>
      <c r="G2540" s="41"/>
    </row>
    <row r="2541" spans="1:7" ht="354" customHeight="1" thickTop="1" x14ac:dyDescent="0.3">
      <c r="A2541" s="63" t="s">
        <v>397</v>
      </c>
      <c r="B2541" s="10" t="s">
        <v>1002</v>
      </c>
      <c r="C2541" s="8"/>
      <c r="D2541" s="8"/>
      <c r="E2541" s="40"/>
      <c r="F2541" s="41"/>
      <c r="G2541" s="41"/>
    </row>
    <row r="2542" spans="1:7" ht="58.2" thickBot="1" x14ac:dyDescent="0.35">
      <c r="A2542" s="66" t="s">
        <v>403</v>
      </c>
      <c r="B2542" s="32" t="s">
        <v>404</v>
      </c>
      <c r="C2542" s="33" t="s">
        <v>30</v>
      </c>
      <c r="D2542" s="33">
        <v>1</v>
      </c>
      <c r="E2542" s="41"/>
      <c r="F2542" s="41"/>
      <c r="G2542" s="41"/>
    </row>
    <row r="2543" spans="1:7" ht="30" thickTop="1" thickBot="1" x14ac:dyDescent="0.35">
      <c r="A2543" s="37" t="s">
        <v>3</v>
      </c>
      <c r="B2543" s="29" t="s">
        <v>4</v>
      </c>
      <c r="C2543" s="29" t="s">
        <v>0</v>
      </c>
      <c r="D2543" s="29" t="s">
        <v>5</v>
      </c>
      <c r="E2543" s="29" t="s">
        <v>6</v>
      </c>
      <c r="F2543" s="29" t="s">
        <v>7</v>
      </c>
      <c r="G2543" s="39" t="s">
        <v>8</v>
      </c>
    </row>
    <row r="2544" spans="1:7" ht="15" thickTop="1" x14ac:dyDescent="0.3">
      <c r="A2544" s="41"/>
      <c r="B2544" s="46" t="s">
        <v>9</v>
      </c>
      <c r="C2544" s="47"/>
      <c r="D2544" s="47"/>
      <c r="E2544" s="47"/>
      <c r="F2544" s="47"/>
      <c r="G2544" s="21"/>
    </row>
    <row r="2545" spans="1:7" ht="15" thickBot="1" x14ac:dyDescent="0.35">
      <c r="A2545" s="17" t="s">
        <v>10</v>
      </c>
      <c r="B2545" s="13" t="s">
        <v>43</v>
      </c>
      <c r="C2545" s="13" t="s">
        <v>21</v>
      </c>
      <c r="D2545" s="13">
        <v>4.4999999999999998E-2</v>
      </c>
      <c r="E2545" s="48">
        <v>30.88</v>
      </c>
      <c r="F2545" s="20">
        <f>PRODUCT(D2545:E2545)</f>
        <v>1.3895999999999999</v>
      </c>
      <c r="G2545" s="21"/>
    </row>
    <row r="2546" spans="1:7" ht="15.6" thickTop="1" thickBot="1" x14ac:dyDescent="0.35">
      <c r="A2546" s="49">
        <v>1</v>
      </c>
      <c r="B2546" s="98" t="s">
        <v>13</v>
      </c>
      <c r="C2546" s="99"/>
      <c r="D2546" s="99"/>
      <c r="E2546" s="100"/>
      <c r="F2546" s="50">
        <f>SUM(F2545)</f>
        <v>1.3895999999999999</v>
      </c>
      <c r="G2546" s="51">
        <f>SUM(F2546/F2561)</f>
        <v>4.4532921329034011E-2</v>
      </c>
    </row>
    <row r="2547" spans="1:7" ht="15" thickTop="1" x14ac:dyDescent="0.3">
      <c r="A2547" s="41"/>
      <c r="B2547" s="52" t="s">
        <v>22</v>
      </c>
      <c r="C2547" s="13"/>
      <c r="D2547" s="13"/>
      <c r="E2547" s="13"/>
      <c r="F2547" s="53"/>
      <c r="G2547" s="54"/>
    </row>
    <row r="2548" spans="1:7" x14ac:dyDescent="0.3">
      <c r="A2548" s="17" t="s">
        <v>11</v>
      </c>
      <c r="B2548" s="13" t="s">
        <v>60</v>
      </c>
      <c r="C2548" s="18" t="s">
        <v>84</v>
      </c>
      <c r="D2548" s="19">
        <v>0.1</v>
      </c>
      <c r="E2548" s="11">
        <v>1.1399999999999999</v>
      </c>
      <c r="F2548" s="20">
        <f t="shared" ref="F2548:F2551" si="176">D2548*E2548</f>
        <v>0.11399999999999999</v>
      </c>
      <c r="G2548" s="21"/>
    </row>
    <row r="2549" spans="1:7" x14ac:dyDescent="0.3">
      <c r="A2549" s="17" t="s">
        <v>12</v>
      </c>
      <c r="B2549" s="13" t="s">
        <v>400</v>
      </c>
      <c r="C2549" s="18" t="s">
        <v>68</v>
      </c>
      <c r="D2549" s="19">
        <v>1</v>
      </c>
      <c r="E2549" s="11">
        <v>15.76</v>
      </c>
      <c r="F2549" s="20">
        <f t="shared" si="176"/>
        <v>15.76</v>
      </c>
      <c r="G2549" s="21"/>
    </row>
    <row r="2550" spans="1:7" x14ac:dyDescent="0.3">
      <c r="A2550" s="17" t="s">
        <v>53</v>
      </c>
      <c r="B2550" s="13" t="s">
        <v>401</v>
      </c>
      <c r="C2550" s="18" t="s">
        <v>85</v>
      </c>
      <c r="D2550" s="19">
        <v>0.1</v>
      </c>
      <c r="E2550" s="11">
        <v>34.770000000000003</v>
      </c>
      <c r="F2550" s="20">
        <f t="shared" si="176"/>
        <v>3.4770000000000003</v>
      </c>
      <c r="G2550" s="21"/>
    </row>
    <row r="2551" spans="1:7" x14ac:dyDescent="0.3">
      <c r="A2551" s="17" t="s">
        <v>54</v>
      </c>
      <c r="B2551" s="13" t="s">
        <v>402</v>
      </c>
      <c r="C2551" s="18" t="s">
        <v>143</v>
      </c>
      <c r="D2551" s="19">
        <v>1</v>
      </c>
      <c r="E2551" s="11">
        <v>1.75</v>
      </c>
      <c r="F2551" s="20">
        <f t="shared" si="176"/>
        <v>1.75</v>
      </c>
      <c r="G2551" s="21"/>
    </row>
    <row r="2552" spans="1:7" ht="15" thickBot="1" x14ac:dyDescent="0.35">
      <c r="A2552" s="17" t="s">
        <v>55</v>
      </c>
      <c r="B2552" s="13" t="s">
        <v>933</v>
      </c>
      <c r="C2552" s="18" t="s">
        <v>68</v>
      </c>
      <c r="D2552" s="19">
        <v>1</v>
      </c>
      <c r="E2552" s="11">
        <v>2.1</v>
      </c>
      <c r="F2552" s="20">
        <f>D2552*E2552</f>
        <v>2.1</v>
      </c>
      <c r="G2552" s="21"/>
    </row>
    <row r="2553" spans="1:7" ht="15.6" thickTop="1" thickBot="1" x14ac:dyDescent="0.35">
      <c r="A2553" s="49">
        <v>2</v>
      </c>
      <c r="B2553" s="98" t="s">
        <v>23</v>
      </c>
      <c r="C2553" s="99"/>
      <c r="D2553" s="99"/>
      <c r="E2553" s="100"/>
      <c r="F2553" s="50">
        <f>SUM(F2548:F2552)</f>
        <v>23.201000000000001</v>
      </c>
      <c r="G2553" s="51">
        <f>SUM(F2553/F2561)</f>
        <v>0.74352929458471373</v>
      </c>
    </row>
    <row r="2554" spans="1:7" ht="15" thickTop="1" x14ac:dyDescent="0.3">
      <c r="A2554" s="41"/>
      <c r="B2554" s="52" t="s">
        <v>47</v>
      </c>
      <c r="C2554" s="13"/>
      <c r="D2554" s="13"/>
      <c r="E2554" s="13"/>
      <c r="F2554" s="73"/>
      <c r="G2554" s="54"/>
    </row>
    <row r="2555" spans="1:7" ht="15" thickBot="1" x14ac:dyDescent="0.35">
      <c r="A2555" s="17" t="s">
        <v>48</v>
      </c>
      <c r="B2555" s="13" t="s">
        <v>111</v>
      </c>
      <c r="C2555" s="13" t="s">
        <v>21</v>
      </c>
      <c r="D2555" s="13">
        <v>4.4999999999999998E-2</v>
      </c>
      <c r="E2555" s="11">
        <v>1.7</v>
      </c>
      <c r="F2555" s="53">
        <f>D2555*E2555</f>
        <v>7.6499999999999999E-2</v>
      </c>
      <c r="G2555" s="21"/>
    </row>
    <row r="2556" spans="1:7" ht="15.6" thickTop="1" thickBot="1" x14ac:dyDescent="0.35">
      <c r="A2556" s="49">
        <v>3</v>
      </c>
      <c r="B2556" s="98" t="s">
        <v>49</v>
      </c>
      <c r="C2556" s="99"/>
      <c r="D2556" s="99"/>
      <c r="E2556" s="100"/>
      <c r="F2556" s="50">
        <f>SUM(F2555:F2555)</f>
        <v>7.6499999999999999E-2</v>
      </c>
      <c r="G2556" s="51">
        <f>SUM(F2556/F2561)</f>
        <v>2.4516180783470797E-3</v>
      </c>
    </row>
    <row r="2557" spans="1:7" ht="15.6" thickTop="1" thickBot="1" x14ac:dyDescent="0.35">
      <c r="A2557" s="57" t="s">
        <v>14</v>
      </c>
      <c r="B2557" s="98" t="s">
        <v>24</v>
      </c>
      <c r="C2557" s="99"/>
      <c r="D2557" s="99"/>
      <c r="E2557" s="100"/>
      <c r="F2557" s="58">
        <f>SUM(F2546,F2553,F2556)</f>
        <v>24.667100000000001</v>
      </c>
      <c r="G2557" s="6"/>
    </row>
    <row r="2558" spans="1:7" ht="15.6" thickTop="1" thickBot="1" x14ac:dyDescent="0.35">
      <c r="A2558" s="59">
        <v>4</v>
      </c>
      <c r="B2558" s="95" t="s">
        <v>15</v>
      </c>
      <c r="C2558" s="96"/>
      <c r="D2558" s="96"/>
      <c r="E2558" s="97"/>
      <c r="F2558" s="58">
        <f>SUM(F2557)*15%</f>
        <v>3.7000649999999999</v>
      </c>
      <c r="G2558" s="51">
        <f>SUM(F2558/F2561)</f>
        <v>0.11857707509881422</v>
      </c>
    </row>
    <row r="2559" spans="1:7" ht="15.6" thickTop="1" thickBot="1" x14ac:dyDescent="0.35">
      <c r="A2559" s="57" t="s">
        <v>16</v>
      </c>
      <c r="B2559" s="98" t="s">
        <v>25</v>
      </c>
      <c r="C2559" s="99"/>
      <c r="D2559" s="99"/>
      <c r="E2559" s="100"/>
      <c r="F2559" s="60">
        <f>SUM(F2557:F2558)</f>
        <v>28.367165</v>
      </c>
    </row>
    <row r="2560" spans="1:7" ht="15.6" thickTop="1" thickBot="1" x14ac:dyDescent="0.35">
      <c r="A2560" s="59">
        <v>5</v>
      </c>
      <c r="B2560" s="95" t="s">
        <v>17</v>
      </c>
      <c r="C2560" s="96"/>
      <c r="D2560" s="96"/>
      <c r="E2560" s="97"/>
      <c r="F2560" s="58">
        <f>SUM(F2559)*10%</f>
        <v>2.8367165000000001</v>
      </c>
      <c r="G2560" s="51">
        <f>SUM(F2560/F2561)</f>
        <v>9.0909090909090912E-2</v>
      </c>
    </row>
    <row r="2561" spans="1:7" ht="15.6" thickTop="1" thickBot="1" x14ac:dyDescent="0.35">
      <c r="A2561" s="57" t="s">
        <v>18</v>
      </c>
      <c r="B2561" s="98" t="s">
        <v>19</v>
      </c>
      <c r="C2561" s="99"/>
      <c r="D2561" s="99"/>
      <c r="E2561" s="100"/>
      <c r="F2561" s="60">
        <f>SUM(F2559,F2560)</f>
        <v>31.203881500000001</v>
      </c>
      <c r="G2561" s="62">
        <f>SUM(G2546,G2553,G2556,G2558,G2560)</f>
        <v>0.99999999999999989</v>
      </c>
    </row>
    <row r="2562" spans="1:7" ht="15.6" thickTop="1" thickBot="1" x14ac:dyDescent="0.35"/>
    <row r="2563" spans="1:7" ht="44.4" thickTop="1" thickBot="1" x14ac:dyDescent="0.35">
      <c r="A2563" s="37" t="s">
        <v>2</v>
      </c>
      <c r="B2563" s="29" t="s">
        <v>1</v>
      </c>
      <c r="C2563" s="38" t="s">
        <v>0</v>
      </c>
      <c r="D2563" s="39" t="s">
        <v>20</v>
      </c>
      <c r="E2563" s="40"/>
      <c r="F2563" s="41"/>
      <c r="G2563" s="41"/>
    </row>
    <row r="2564" spans="1:7" ht="322.2" customHeight="1" thickTop="1" x14ac:dyDescent="0.3">
      <c r="A2564" s="63" t="s">
        <v>397</v>
      </c>
      <c r="B2564" s="10" t="s">
        <v>1002</v>
      </c>
      <c r="C2564" s="8"/>
      <c r="D2564" s="8"/>
      <c r="E2564" s="40"/>
      <c r="F2564" s="41"/>
      <c r="G2564" s="41"/>
    </row>
    <row r="2565" spans="1:7" ht="217.8" customHeight="1" thickBot="1" x14ac:dyDescent="0.35">
      <c r="A2565" s="66" t="s">
        <v>405</v>
      </c>
      <c r="B2565" s="32" t="s">
        <v>406</v>
      </c>
      <c r="C2565" s="33" t="s">
        <v>30</v>
      </c>
      <c r="D2565" s="33">
        <v>1</v>
      </c>
      <c r="E2565" s="41"/>
      <c r="F2565" s="41"/>
      <c r="G2565" s="41"/>
    </row>
    <row r="2566" spans="1:7" ht="30" thickTop="1" thickBot="1" x14ac:dyDescent="0.35">
      <c r="A2566" s="37" t="s">
        <v>3</v>
      </c>
      <c r="B2566" s="29" t="s">
        <v>4</v>
      </c>
      <c r="C2566" s="29" t="s">
        <v>0</v>
      </c>
      <c r="D2566" s="29" t="s">
        <v>5</v>
      </c>
      <c r="E2566" s="29" t="s">
        <v>6</v>
      </c>
      <c r="F2566" s="29" t="s">
        <v>7</v>
      </c>
      <c r="G2566" s="39" t="s">
        <v>8</v>
      </c>
    </row>
    <row r="2567" spans="1:7" ht="15" thickTop="1" x14ac:dyDescent="0.3">
      <c r="A2567" s="41"/>
      <c r="B2567" s="46" t="s">
        <v>9</v>
      </c>
      <c r="C2567" s="47"/>
      <c r="D2567" s="47"/>
      <c r="E2567" s="47"/>
      <c r="F2567" s="47"/>
      <c r="G2567" s="21"/>
    </row>
    <row r="2568" spans="1:7" ht="15" thickBot="1" x14ac:dyDescent="0.35">
      <c r="A2568" s="17" t="s">
        <v>10</v>
      </c>
      <c r="B2568" s="13" t="s">
        <v>43</v>
      </c>
      <c r="C2568" s="13" t="s">
        <v>21</v>
      </c>
      <c r="D2568" s="13">
        <v>5.0999999999999997E-2</v>
      </c>
      <c r="E2568" s="48">
        <v>30.88</v>
      </c>
      <c r="F2568" s="20">
        <f>PRODUCT(D2568:E2568)</f>
        <v>1.5748799999999998</v>
      </c>
      <c r="G2568" s="21"/>
    </row>
    <row r="2569" spans="1:7" ht="15.6" thickTop="1" thickBot="1" x14ac:dyDescent="0.35">
      <c r="A2569" s="49">
        <v>1</v>
      </c>
      <c r="B2569" s="98" t="s">
        <v>13</v>
      </c>
      <c r="C2569" s="99"/>
      <c r="D2569" s="99"/>
      <c r="E2569" s="100"/>
      <c r="F2569" s="50">
        <f>SUM(F2568)</f>
        <v>1.5748799999999998</v>
      </c>
      <c r="G2569" s="51">
        <f>SUM(F2569/F2591)</f>
        <v>8.4320733189891667E-2</v>
      </c>
    </row>
    <row r="2570" spans="1:7" ht="15" thickTop="1" x14ac:dyDescent="0.3">
      <c r="A2570" s="41"/>
      <c r="B2570" s="52" t="s">
        <v>22</v>
      </c>
      <c r="C2570" s="13"/>
      <c r="D2570" s="13"/>
      <c r="E2570" s="13"/>
      <c r="F2570" s="53"/>
      <c r="G2570" s="54"/>
    </row>
    <row r="2571" spans="1:7" x14ac:dyDescent="0.3">
      <c r="A2571" s="17" t="s">
        <v>11</v>
      </c>
      <c r="B2571" s="13" t="s">
        <v>60</v>
      </c>
      <c r="C2571" s="18" t="s">
        <v>84</v>
      </c>
      <c r="D2571" s="19">
        <v>0.1</v>
      </c>
      <c r="E2571" s="11">
        <v>1.1399999999999999</v>
      </c>
      <c r="F2571" s="20">
        <f t="shared" ref="F2571:F2574" si="177">D2571*E2571</f>
        <v>0.11399999999999999</v>
      </c>
      <c r="G2571" s="21"/>
    </row>
    <row r="2572" spans="1:7" x14ac:dyDescent="0.3">
      <c r="A2572" s="17" t="s">
        <v>12</v>
      </c>
      <c r="B2572" s="13" t="s">
        <v>411</v>
      </c>
      <c r="C2572" s="18" t="s">
        <v>84</v>
      </c>
      <c r="D2572" s="19">
        <v>0.1</v>
      </c>
      <c r="E2572" s="11">
        <v>4.09</v>
      </c>
      <c r="F2572" s="20">
        <f t="shared" si="177"/>
        <v>0.40900000000000003</v>
      </c>
      <c r="G2572" s="21"/>
    </row>
    <row r="2573" spans="1:7" x14ac:dyDescent="0.3">
      <c r="A2573" s="17" t="s">
        <v>53</v>
      </c>
      <c r="B2573" s="13" t="s">
        <v>412</v>
      </c>
      <c r="C2573" s="18" t="s">
        <v>85</v>
      </c>
      <c r="D2573" s="19">
        <v>0.1</v>
      </c>
      <c r="E2573" s="11">
        <v>8.8800000000000008</v>
      </c>
      <c r="F2573" s="20">
        <f t="shared" si="177"/>
        <v>0.88800000000000012</v>
      </c>
      <c r="G2573" s="21"/>
    </row>
    <row r="2574" spans="1:7" x14ac:dyDescent="0.3">
      <c r="A2574" s="17" t="s">
        <v>54</v>
      </c>
      <c r="B2574" s="13" t="s">
        <v>413</v>
      </c>
      <c r="C2574" s="18" t="s">
        <v>85</v>
      </c>
      <c r="D2574" s="19">
        <v>0.1</v>
      </c>
      <c r="E2574" s="11">
        <v>34.770000000000003</v>
      </c>
      <c r="F2574" s="20">
        <f t="shared" si="177"/>
        <v>3.4770000000000003</v>
      </c>
      <c r="G2574" s="21"/>
    </row>
    <row r="2575" spans="1:7" x14ac:dyDescent="0.3">
      <c r="A2575" s="17" t="s">
        <v>55</v>
      </c>
      <c r="B2575" s="13" t="s">
        <v>410</v>
      </c>
      <c r="C2575" s="18" t="s">
        <v>85</v>
      </c>
      <c r="D2575" s="19">
        <v>0.1</v>
      </c>
      <c r="E2575" s="11">
        <v>18.07</v>
      </c>
      <c r="F2575" s="20">
        <f>D2575*E2575</f>
        <v>1.8070000000000002</v>
      </c>
      <c r="G2575" s="21"/>
    </row>
    <row r="2576" spans="1:7" ht="28.8" x14ac:dyDescent="0.3">
      <c r="A2576" s="17" t="s">
        <v>56</v>
      </c>
      <c r="B2576" s="13" t="s">
        <v>414</v>
      </c>
      <c r="C2576" s="18" t="s">
        <v>84</v>
      </c>
      <c r="D2576" s="19">
        <v>0.1</v>
      </c>
      <c r="E2576" s="11">
        <v>14</v>
      </c>
      <c r="F2576" s="20">
        <f>D2576*E2576</f>
        <v>1.4000000000000001</v>
      </c>
      <c r="G2576" s="21"/>
    </row>
    <row r="2577" spans="1:7" x14ac:dyDescent="0.3">
      <c r="A2577" s="17" t="s">
        <v>57</v>
      </c>
      <c r="B2577" s="13" t="s">
        <v>930</v>
      </c>
      <c r="C2577" s="18" t="s">
        <v>85</v>
      </c>
      <c r="D2577" s="19">
        <v>0.1</v>
      </c>
      <c r="E2577" s="11">
        <v>8.75</v>
      </c>
      <c r="F2577" s="20">
        <f>D2577*E2577</f>
        <v>0.875</v>
      </c>
      <c r="G2577" s="21"/>
    </row>
    <row r="2578" spans="1:7" x14ac:dyDescent="0.3">
      <c r="A2578" s="17" t="s">
        <v>58</v>
      </c>
      <c r="B2578" s="13" t="s">
        <v>290</v>
      </c>
      <c r="C2578" s="18" t="s">
        <v>143</v>
      </c>
      <c r="D2578" s="19">
        <v>1</v>
      </c>
      <c r="E2578" s="11">
        <v>1.75</v>
      </c>
      <c r="F2578" s="20">
        <f>D2578*E2578</f>
        <v>1.75</v>
      </c>
      <c r="G2578" s="21"/>
    </row>
    <row r="2579" spans="1:7" ht="15" thickBot="1" x14ac:dyDescent="0.35">
      <c r="A2579" s="17" t="s">
        <v>59</v>
      </c>
      <c r="B2579" s="13" t="s">
        <v>934</v>
      </c>
      <c r="C2579" s="18" t="s">
        <v>68</v>
      </c>
      <c r="D2579" s="19">
        <v>1</v>
      </c>
      <c r="E2579" s="11">
        <v>2.1</v>
      </c>
      <c r="F2579" s="20">
        <f>D2579*E2579</f>
        <v>2.1</v>
      </c>
      <c r="G2579" s="21"/>
    </row>
    <row r="2580" spans="1:7" ht="15.6" thickTop="1" thickBot="1" x14ac:dyDescent="0.35">
      <c r="A2580" s="49">
        <v>2</v>
      </c>
      <c r="B2580" s="98" t="s">
        <v>23</v>
      </c>
      <c r="C2580" s="99"/>
      <c r="D2580" s="99"/>
      <c r="E2580" s="100"/>
      <c r="F2580" s="50">
        <f>SUM(F2571:F2579)</f>
        <v>12.82</v>
      </c>
      <c r="G2580" s="51">
        <f>SUM(F2580/F2591)</f>
        <v>0.68639629653968004</v>
      </c>
    </row>
    <row r="2581" spans="1:7" ht="15" thickTop="1" x14ac:dyDescent="0.3">
      <c r="A2581" s="41"/>
      <c r="B2581" s="52" t="s">
        <v>47</v>
      </c>
      <c r="C2581" s="13"/>
      <c r="D2581" s="13"/>
      <c r="E2581" s="13"/>
      <c r="F2581" s="73"/>
      <c r="G2581" s="54"/>
    </row>
    <row r="2582" spans="1:7" x14ac:dyDescent="0.3">
      <c r="A2582" s="17" t="s">
        <v>48</v>
      </c>
      <c r="B2582" s="13" t="s">
        <v>111</v>
      </c>
      <c r="C2582" s="13" t="s">
        <v>21</v>
      </c>
      <c r="D2582" s="13">
        <v>5.0999999999999997E-2</v>
      </c>
      <c r="E2582" s="11">
        <v>1.7</v>
      </c>
      <c r="F2582" s="53">
        <f>D2582*E2582</f>
        <v>8.6699999999999985E-2</v>
      </c>
      <c r="G2582" s="21"/>
    </row>
    <row r="2583" spans="1:7" x14ac:dyDescent="0.3">
      <c r="A2583" s="17" t="s">
        <v>65</v>
      </c>
      <c r="B2583" s="13" t="s">
        <v>407</v>
      </c>
      <c r="C2583" s="13" t="s">
        <v>21</v>
      </c>
      <c r="D2583" s="13">
        <v>5.0999999999999997E-2</v>
      </c>
      <c r="E2583" s="11">
        <v>1.7</v>
      </c>
      <c r="F2583" s="53">
        <f>D2583*E2583</f>
        <v>8.6699999999999985E-2</v>
      </c>
      <c r="G2583" s="21"/>
    </row>
    <row r="2584" spans="1:7" x14ac:dyDescent="0.3">
      <c r="A2584" s="17" t="s">
        <v>66</v>
      </c>
      <c r="B2584" s="13" t="s">
        <v>408</v>
      </c>
      <c r="C2584" s="13" t="s">
        <v>21</v>
      </c>
      <c r="D2584" s="13">
        <v>5.0999999999999997E-2</v>
      </c>
      <c r="E2584" s="20">
        <v>2.04</v>
      </c>
      <c r="F2584" s="53">
        <f>D2584*E2584</f>
        <v>0.10403999999999999</v>
      </c>
      <c r="G2584" s="21"/>
    </row>
    <row r="2585" spans="1:7" ht="15" thickBot="1" x14ac:dyDescent="0.35">
      <c r="A2585" s="17" t="s">
        <v>67</v>
      </c>
      <c r="B2585" s="13" t="s">
        <v>409</v>
      </c>
      <c r="C2585" s="13" t="s">
        <v>21</v>
      </c>
      <c r="D2585" s="13">
        <v>5.0999999999999997E-2</v>
      </c>
      <c r="E2585" s="11">
        <v>1.81</v>
      </c>
      <c r="F2585" s="53">
        <f>D2585*E2585</f>
        <v>9.2310000000000003E-2</v>
      </c>
      <c r="G2585" s="21"/>
    </row>
    <row r="2586" spans="1:7" ht="15.6" thickTop="1" thickBot="1" x14ac:dyDescent="0.35">
      <c r="A2586" s="49">
        <v>3</v>
      </c>
      <c r="B2586" s="98" t="s">
        <v>49</v>
      </c>
      <c r="C2586" s="99"/>
      <c r="D2586" s="99"/>
      <c r="E2586" s="100"/>
      <c r="F2586" s="50">
        <f>SUM(F2582:F2585)</f>
        <v>0.36974999999999997</v>
      </c>
      <c r="G2586" s="51">
        <f>SUM(F2586/F2591)</f>
        <v>1.979680426252314E-2</v>
      </c>
    </row>
    <row r="2587" spans="1:7" ht="15.6" thickTop="1" thickBot="1" x14ac:dyDescent="0.35">
      <c r="A2587" s="57" t="s">
        <v>14</v>
      </c>
      <c r="B2587" s="98" t="s">
        <v>24</v>
      </c>
      <c r="C2587" s="99"/>
      <c r="D2587" s="99"/>
      <c r="E2587" s="100"/>
      <c r="F2587" s="58">
        <f>SUM(F2569,F2580,F2586)</f>
        <v>14.76463</v>
      </c>
      <c r="G2587" s="6"/>
    </row>
    <row r="2588" spans="1:7" ht="15.6" thickTop="1" thickBot="1" x14ac:dyDescent="0.35">
      <c r="A2588" s="59">
        <v>4</v>
      </c>
      <c r="B2588" s="95" t="s">
        <v>15</v>
      </c>
      <c r="C2588" s="96"/>
      <c r="D2588" s="96"/>
      <c r="E2588" s="97"/>
      <c r="F2588" s="58">
        <f>SUM(F2587)*15%</f>
        <v>2.2146944999999998</v>
      </c>
      <c r="G2588" s="51">
        <f>SUM(F2588/F2591)</f>
        <v>0.11857707509881421</v>
      </c>
    </row>
    <row r="2589" spans="1:7" ht="15.6" thickTop="1" thickBot="1" x14ac:dyDescent="0.35">
      <c r="A2589" s="57" t="s">
        <v>16</v>
      </c>
      <c r="B2589" s="98" t="s">
        <v>25</v>
      </c>
      <c r="C2589" s="99"/>
      <c r="D2589" s="99"/>
      <c r="E2589" s="100"/>
      <c r="F2589" s="60">
        <f>SUM(F2587:F2588)</f>
        <v>16.979324500000001</v>
      </c>
    </row>
    <row r="2590" spans="1:7" ht="15.6" thickTop="1" thickBot="1" x14ac:dyDescent="0.35">
      <c r="A2590" s="59">
        <v>5</v>
      </c>
      <c r="B2590" s="95" t="s">
        <v>17</v>
      </c>
      <c r="C2590" s="96"/>
      <c r="D2590" s="96"/>
      <c r="E2590" s="97"/>
      <c r="F2590" s="58">
        <f>SUM(F2589)*10%</f>
        <v>1.6979324500000001</v>
      </c>
      <c r="G2590" s="51">
        <f>SUM(F2590/F2591)</f>
        <v>9.0909090909090912E-2</v>
      </c>
    </row>
    <row r="2591" spans="1:7" ht="15.6" thickTop="1" thickBot="1" x14ac:dyDescent="0.35">
      <c r="A2591" s="57" t="s">
        <v>18</v>
      </c>
      <c r="B2591" s="98" t="s">
        <v>19</v>
      </c>
      <c r="C2591" s="99"/>
      <c r="D2591" s="99"/>
      <c r="E2591" s="100"/>
      <c r="F2591" s="60">
        <f>SUM(F2589,F2590)</f>
        <v>18.67725695</v>
      </c>
      <c r="G2591" s="62">
        <f>SUM(G2569,G2580,G2586,G2588,G2590)</f>
        <v>1</v>
      </c>
    </row>
    <row r="2592" spans="1:7" ht="15.6" thickTop="1" thickBot="1" x14ac:dyDescent="0.35"/>
    <row r="2593" spans="1:7" ht="44.4" thickTop="1" thickBot="1" x14ac:dyDescent="0.35">
      <c r="A2593" s="37" t="s">
        <v>2</v>
      </c>
      <c r="B2593" s="29" t="s">
        <v>1</v>
      </c>
      <c r="C2593" s="38" t="s">
        <v>0</v>
      </c>
      <c r="D2593" s="39" t="s">
        <v>20</v>
      </c>
      <c r="E2593" s="40"/>
      <c r="F2593" s="41"/>
      <c r="G2593" s="41"/>
    </row>
    <row r="2594" spans="1:7" ht="340.2" customHeight="1" thickTop="1" x14ac:dyDescent="0.3">
      <c r="A2594" s="63" t="s">
        <v>397</v>
      </c>
      <c r="B2594" s="10" t="s">
        <v>1002</v>
      </c>
      <c r="C2594" s="8"/>
      <c r="D2594" s="8"/>
      <c r="E2594" s="40"/>
      <c r="F2594" s="41"/>
      <c r="G2594" s="41"/>
    </row>
    <row r="2595" spans="1:7" ht="141" customHeight="1" thickBot="1" x14ac:dyDescent="0.35">
      <c r="A2595" s="66" t="s">
        <v>415</v>
      </c>
      <c r="B2595" s="32" t="s">
        <v>416</v>
      </c>
      <c r="C2595" s="33" t="s">
        <v>30</v>
      </c>
      <c r="D2595" s="33">
        <v>1</v>
      </c>
      <c r="E2595" s="41"/>
      <c r="F2595" s="41"/>
      <c r="G2595" s="41"/>
    </row>
    <row r="2596" spans="1:7" ht="30" thickTop="1" thickBot="1" x14ac:dyDescent="0.35">
      <c r="A2596" s="37" t="s">
        <v>3</v>
      </c>
      <c r="B2596" s="29" t="s">
        <v>4</v>
      </c>
      <c r="C2596" s="29" t="s">
        <v>0</v>
      </c>
      <c r="D2596" s="29" t="s">
        <v>5</v>
      </c>
      <c r="E2596" s="29" t="s">
        <v>6</v>
      </c>
      <c r="F2596" s="29" t="s">
        <v>7</v>
      </c>
      <c r="G2596" s="39" t="s">
        <v>8</v>
      </c>
    </row>
    <row r="2597" spans="1:7" ht="15" thickTop="1" x14ac:dyDescent="0.3">
      <c r="A2597" s="41"/>
      <c r="B2597" s="46" t="s">
        <v>9</v>
      </c>
      <c r="C2597" s="47"/>
      <c r="D2597" s="47"/>
      <c r="E2597" s="47"/>
      <c r="F2597" s="47"/>
      <c r="G2597" s="21"/>
    </row>
    <row r="2598" spans="1:7" ht="15" thickBot="1" x14ac:dyDescent="0.35">
      <c r="A2598" s="17" t="s">
        <v>10</v>
      </c>
      <c r="B2598" s="13" t="s">
        <v>43</v>
      </c>
      <c r="C2598" s="13" t="s">
        <v>21</v>
      </c>
      <c r="D2598" s="13">
        <v>6.7000000000000004E-2</v>
      </c>
      <c r="E2598" s="48">
        <v>30.88</v>
      </c>
      <c r="F2598" s="20">
        <f>PRODUCT(D2598:E2598)</f>
        <v>2.0689600000000001</v>
      </c>
      <c r="G2598" s="21"/>
    </row>
    <row r="2599" spans="1:7" ht="15.6" thickTop="1" thickBot="1" x14ac:dyDescent="0.35">
      <c r="A2599" s="49">
        <v>1</v>
      </c>
      <c r="B2599" s="98" t="s">
        <v>13</v>
      </c>
      <c r="C2599" s="99"/>
      <c r="D2599" s="99"/>
      <c r="E2599" s="100"/>
      <c r="F2599" s="50">
        <f>SUM(F2598)</f>
        <v>2.0689600000000001</v>
      </c>
      <c r="G2599" s="51">
        <f>SUM(F2599/F2621)</f>
        <v>0.10646871357266116</v>
      </c>
    </row>
    <row r="2600" spans="1:7" ht="15" thickTop="1" x14ac:dyDescent="0.3">
      <c r="A2600" s="41"/>
      <c r="B2600" s="52" t="s">
        <v>22</v>
      </c>
      <c r="C2600" s="13"/>
      <c r="D2600" s="13"/>
      <c r="E2600" s="13"/>
      <c r="F2600" s="53"/>
      <c r="G2600" s="54"/>
    </row>
    <row r="2601" spans="1:7" x14ac:dyDescent="0.3">
      <c r="A2601" s="17" t="s">
        <v>11</v>
      </c>
      <c r="B2601" s="13" t="s">
        <v>60</v>
      </c>
      <c r="C2601" s="18" t="s">
        <v>84</v>
      </c>
      <c r="D2601" s="19">
        <v>0.1</v>
      </c>
      <c r="E2601" s="11">
        <v>1.1399999999999999</v>
      </c>
      <c r="F2601" s="20">
        <f t="shared" ref="F2601:F2604" si="178">D2601*E2601</f>
        <v>0.11399999999999999</v>
      </c>
      <c r="G2601" s="21"/>
    </row>
    <row r="2602" spans="1:7" x14ac:dyDescent="0.3">
      <c r="A2602" s="17" t="s">
        <v>12</v>
      </c>
      <c r="B2602" s="13" t="s">
        <v>411</v>
      </c>
      <c r="C2602" s="18" t="s">
        <v>84</v>
      </c>
      <c r="D2602" s="19">
        <v>0.1</v>
      </c>
      <c r="E2602" s="11">
        <v>3.96</v>
      </c>
      <c r="F2602" s="20">
        <f t="shared" si="178"/>
        <v>0.39600000000000002</v>
      </c>
      <c r="G2602" s="21"/>
    </row>
    <row r="2603" spans="1:7" x14ac:dyDescent="0.3">
      <c r="A2603" s="17" t="s">
        <v>53</v>
      </c>
      <c r="B2603" s="13" t="s">
        <v>412</v>
      </c>
      <c r="C2603" s="18" t="s">
        <v>85</v>
      </c>
      <c r="D2603" s="19">
        <v>0.1</v>
      </c>
      <c r="E2603" s="11">
        <v>8.8800000000000008</v>
      </c>
      <c r="F2603" s="20">
        <f t="shared" si="178"/>
        <v>0.88800000000000012</v>
      </c>
      <c r="G2603" s="21"/>
    </row>
    <row r="2604" spans="1:7" x14ac:dyDescent="0.3">
      <c r="A2604" s="17" t="s">
        <v>54</v>
      </c>
      <c r="B2604" s="13" t="s">
        <v>413</v>
      </c>
      <c r="C2604" s="18" t="s">
        <v>85</v>
      </c>
      <c r="D2604" s="19">
        <v>0.1</v>
      </c>
      <c r="E2604" s="11">
        <v>34.770000000000003</v>
      </c>
      <c r="F2604" s="20">
        <f t="shared" si="178"/>
        <v>3.4770000000000003</v>
      </c>
      <c r="G2604" s="21"/>
    </row>
    <row r="2605" spans="1:7" x14ac:dyDescent="0.3">
      <c r="A2605" s="17" t="s">
        <v>55</v>
      </c>
      <c r="B2605" s="13" t="s">
        <v>410</v>
      </c>
      <c r="C2605" s="18" t="s">
        <v>85</v>
      </c>
      <c r="D2605" s="19">
        <v>0.1</v>
      </c>
      <c r="E2605" s="11">
        <v>18.07</v>
      </c>
      <c r="F2605" s="20">
        <f>D2605*E2605</f>
        <v>1.8070000000000002</v>
      </c>
      <c r="G2605" s="21"/>
    </row>
    <row r="2606" spans="1:7" ht="28.8" x14ac:dyDescent="0.3">
      <c r="A2606" s="17" t="s">
        <v>56</v>
      </c>
      <c r="B2606" s="13" t="s">
        <v>414</v>
      </c>
      <c r="C2606" s="18" t="s">
        <v>84</v>
      </c>
      <c r="D2606" s="19">
        <v>0.1</v>
      </c>
      <c r="E2606" s="11">
        <v>14</v>
      </c>
      <c r="F2606" s="20">
        <f>D2606*E2606</f>
        <v>1.4000000000000001</v>
      </c>
      <c r="G2606" s="21"/>
    </row>
    <row r="2607" spans="1:7" x14ac:dyDescent="0.3">
      <c r="A2607" s="17" t="s">
        <v>57</v>
      </c>
      <c r="B2607" s="13" t="s">
        <v>930</v>
      </c>
      <c r="C2607" s="18" t="s">
        <v>85</v>
      </c>
      <c r="D2607" s="19">
        <v>0.1</v>
      </c>
      <c r="E2607" s="11">
        <v>8.75</v>
      </c>
      <c r="F2607" s="20">
        <f>D2607*E2607</f>
        <v>0.875</v>
      </c>
      <c r="G2607" s="21"/>
    </row>
    <row r="2608" spans="1:7" x14ac:dyDescent="0.3">
      <c r="A2608" s="17" t="s">
        <v>58</v>
      </c>
      <c r="B2608" s="13" t="s">
        <v>290</v>
      </c>
      <c r="C2608" s="18" t="s">
        <v>143</v>
      </c>
      <c r="D2608" s="19">
        <v>1</v>
      </c>
      <c r="E2608" s="11">
        <v>1.75</v>
      </c>
      <c r="F2608" s="20">
        <f>D2608*E2608</f>
        <v>1.75</v>
      </c>
      <c r="G2608" s="21"/>
    </row>
    <row r="2609" spans="1:7" ht="15" thickBot="1" x14ac:dyDescent="0.35">
      <c r="A2609" s="17" t="s">
        <v>59</v>
      </c>
      <c r="B2609" s="13" t="s">
        <v>934</v>
      </c>
      <c r="C2609" s="18" t="s">
        <v>68</v>
      </c>
      <c r="D2609" s="19">
        <v>1</v>
      </c>
      <c r="E2609" s="11">
        <v>2.1</v>
      </c>
      <c r="F2609" s="20">
        <f>D2609*E2609</f>
        <v>2.1</v>
      </c>
      <c r="G2609" s="21"/>
    </row>
    <row r="2610" spans="1:7" ht="15.6" thickTop="1" thickBot="1" x14ac:dyDescent="0.35">
      <c r="A2610" s="49">
        <v>2</v>
      </c>
      <c r="B2610" s="98" t="s">
        <v>23</v>
      </c>
      <c r="C2610" s="99"/>
      <c r="D2610" s="99"/>
      <c r="E2610" s="100"/>
      <c r="F2610" s="50">
        <f>SUM(F2601:F2609)</f>
        <v>12.807</v>
      </c>
      <c r="G2610" s="51">
        <f>SUM(F2610/F2621)</f>
        <v>0.65904841791289892</v>
      </c>
    </row>
    <row r="2611" spans="1:7" ht="15" thickTop="1" x14ac:dyDescent="0.3">
      <c r="A2611" s="41"/>
      <c r="B2611" s="52" t="s">
        <v>47</v>
      </c>
      <c r="C2611" s="13"/>
      <c r="D2611" s="13"/>
      <c r="E2611" s="13"/>
      <c r="F2611" s="73"/>
      <c r="G2611" s="54"/>
    </row>
    <row r="2612" spans="1:7" x14ac:dyDescent="0.3">
      <c r="A2612" s="17" t="s">
        <v>48</v>
      </c>
      <c r="B2612" s="13" t="s">
        <v>111</v>
      </c>
      <c r="C2612" s="13" t="s">
        <v>21</v>
      </c>
      <c r="D2612" s="13">
        <v>6.7000000000000004E-2</v>
      </c>
      <c r="E2612" s="11">
        <v>1.7</v>
      </c>
      <c r="F2612" s="53">
        <f>D2612*E2612</f>
        <v>0.1139</v>
      </c>
      <c r="G2612" s="21"/>
    </row>
    <row r="2613" spans="1:7" x14ac:dyDescent="0.3">
      <c r="A2613" s="17" t="s">
        <v>65</v>
      </c>
      <c r="B2613" s="13" t="s">
        <v>407</v>
      </c>
      <c r="C2613" s="13" t="s">
        <v>21</v>
      </c>
      <c r="D2613" s="13">
        <v>6.7000000000000004E-2</v>
      </c>
      <c r="E2613" s="11">
        <v>1.7</v>
      </c>
      <c r="F2613" s="53">
        <f>D2613*E2613</f>
        <v>0.1139</v>
      </c>
      <c r="G2613" s="21"/>
    </row>
    <row r="2614" spans="1:7" x14ac:dyDescent="0.3">
      <c r="A2614" s="17" t="s">
        <v>66</v>
      </c>
      <c r="B2614" s="13" t="s">
        <v>408</v>
      </c>
      <c r="C2614" s="13" t="s">
        <v>21</v>
      </c>
      <c r="D2614" s="13">
        <v>6.7000000000000004E-2</v>
      </c>
      <c r="E2614" s="20">
        <v>2.04</v>
      </c>
      <c r="F2614" s="53">
        <f>D2614*E2614</f>
        <v>0.13668000000000002</v>
      </c>
      <c r="G2614" s="21"/>
    </row>
    <row r="2615" spans="1:7" ht="15" thickBot="1" x14ac:dyDescent="0.35">
      <c r="A2615" s="17" t="s">
        <v>67</v>
      </c>
      <c r="B2615" s="13" t="s">
        <v>409</v>
      </c>
      <c r="C2615" s="13" t="s">
        <v>21</v>
      </c>
      <c r="D2615" s="13">
        <v>6.7000000000000004E-2</v>
      </c>
      <c r="E2615" s="11">
        <v>1.81</v>
      </c>
      <c r="F2615" s="53">
        <f>D2615*E2615</f>
        <v>0.12127000000000002</v>
      </c>
      <c r="G2615" s="21"/>
    </row>
    <row r="2616" spans="1:7" ht="15.6" thickTop="1" thickBot="1" x14ac:dyDescent="0.35">
      <c r="A2616" s="49">
        <v>3</v>
      </c>
      <c r="B2616" s="98" t="s">
        <v>49</v>
      </c>
      <c r="C2616" s="99"/>
      <c r="D2616" s="99"/>
      <c r="E2616" s="100"/>
      <c r="F2616" s="50">
        <f>SUM(F2612:F2615)</f>
        <v>0.48575000000000002</v>
      </c>
      <c r="G2616" s="51">
        <f>SUM(F2616/F2621)</f>
        <v>2.4996702506534761E-2</v>
      </c>
    </row>
    <row r="2617" spans="1:7" ht="15.6" thickTop="1" thickBot="1" x14ac:dyDescent="0.35">
      <c r="A2617" s="57" t="s">
        <v>14</v>
      </c>
      <c r="B2617" s="98" t="s">
        <v>24</v>
      </c>
      <c r="C2617" s="99"/>
      <c r="D2617" s="99"/>
      <c r="E2617" s="100"/>
      <c r="F2617" s="58">
        <f>SUM(F2599,F2610,F2616)</f>
        <v>15.36171</v>
      </c>
      <c r="G2617" s="6"/>
    </row>
    <row r="2618" spans="1:7" ht="15.6" thickTop="1" thickBot="1" x14ac:dyDescent="0.35">
      <c r="A2618" s="59">
        <v>4</v>
      </c>
      <c r="B2618" s="95" t="s">
        <v>15</v>
      </c>
      <c r="C2618" s="96"/>
      <c r="D2618" s="96"/>
      <c r="E2618" s="97"/>
      <c r="F2618" s="58">
        <f>SUM(F2617)*15%</f>
        <v>2.3042565000000002</v>
      </c>
      <c r="G2618" s="51">
        <f>SUM(F2618/F2621)</f>
        <v>0.11857707509881424</v>
      </c>
    </row>
    <row r="2619" spans="1:7" ht="15.6" thickTop="1" thickBot="1" x14ac:dyDescent="0.35">
      <c r="A2619" s="57" t="s">
        <v>16</v>
      </c>
      <c r="B2619" s="98" t="s">
        <v>25</v>
      </c>
      <c r="C2619" s="99"/>
      <c r="D2619" s="99"/>
      <c r="E2619" s="100"/>
      <c r="F2619" s="60">
        <f>SUM(F2617:F2618)</f>
        <v>17.6659665</v>
      </c>
    </row>
    <row r="2620" spans="1:7" ht="15.6" thickTop="1" thickBot="1" x14ac:dyDescent="0.35">
      <c r="A2620" s="59">
        <v>5</v>
      </c>
      <c r="B2620" s="95" t="s">
        <v>17</v>
      </c>
      <c r="C2620" s="96"/>
      <c r="D2620" s="96"/>
      <c r="E2620" s="97"/>
      <c r="F2620" s="58">
        <f>SUM(F2619)*10%</f>
        <v>1.7665966500000001</v>
      </c>
      <c r="G2620" s="51">
        <f>SUM(F2620/F2621)</f>
        <v>9.0909090909090912E-2</v>
      </c>
    </row>
    <row r="2621" spans="1:7" ht="15.6" thickTop="1" thickBot="1" x14ac:dyDescent="0.35">
      <c r="A2621" s="57" t="s">
        <v>18</v>
      </c>
      <c r="B2621" s="98" t="s">
        <v>19</v>
      </c>
      <c r="C2621" s="99"/>
      <c r="D2621" s="99"/>
      <c r="E2621" s="100"/>
      <c r="F2621" s="60">
        <f>SUM(F2619,F2620)</f>
        <v>19.43256315</v>
      </c>
      <c r="G2621" s="62">
        <f>SUM(G2599,G2610,G2616,G2618,G2620)</f>
        <v>1</v>
      </c>
    </row>
    <row r="2622" spans="1:7" ht="15.6" thickTop="1" thickBot="1" x14ac:dyDescent="0.35"/>
    <row r="2623" spans="1:7" ht="44.4" thickTop="1" thickBot="1" x14ac:dyDescent="0.35">
      <c r="A2623" s="37" t="s">
        <v>2</v>
      </c>
      <c r="B2623" s="29" t="s">
        <v>1</v>
      </c>
      <c r="C2623" s="38" t="s">
        <v>0</v>
      </c>
      <c r="D2623" s="39" t="s">
        <v>20</v>
      </c>
      <c r="E2623" s="40"/>
      <c r="F2623" s="41"/>
      <c r="G2623" s="41"/>
    </row>
    <row r="2624" spans="1:7" ht="352.2" customHeight="1" thickTop="1" x14ac:dyDescent="0.3">
      <c r="A2624" s="63" t="s">
        <v>397</v>
      </c>
      <c r="B2624" s="10" t="s">
        <v>1002</v>
      </c>
      <c r="C2624" s="8"/>
      <c r="D2624" s="8"/>
      <c r="E2624" s="40"/>
      <c r="F2624" s="41"/>
      <c r="G2624" s="41"/>
    </row>
    <row r="2625" spans="1:7" ht="177" customHeight="1" thickBot="1" x14ac:dyDescent="0.35">
      <c r="A2625" s="66" t="s">
        <v>417</v>
      </c>
      <c r="B2625" s="32" t="s">
        <v>418</v>
      </c>
      <c r="C2625" s="33" t="s">
        <v>30</v>
      </c>
      <c r="D2625" s="33">
        <v>1</v>
      </c>
      <c r="E2625" s="41"/>
      <c r="F2625" s="41"/>
      <c r="G2625" s="41"/>
    </row>
    <row r="2626" spans="1:7" ht="30" thickTop="1" thickBot="1" x14ac:dyDescent="0.35">
      <c r="A2626" s="37" t="s">
        <v>3</v>
      </c>
      <c r="B2626" s="29" t="s">
        <v>4</v>
      </c>
      <c r="C2626" s="29" t="s">
        <v>0</v>
      </c>
      <c r="D2626" s="29" t="s">
        <v>5</v>
      </c>
      <c r="E2626" s="29" t="s">
        <v>6</v>
      </c>
      <c r="F2626" s="29" t="s">
        <v>7</v>
      </c>
      <c r="G2626" s="39" t="s">
        <v>8</v>
      </c>
    </row>
    <row r="2627" spans="1:7" ht="15" thickTop="1" x14ac:dyDescent="0.3">
      <c r="A2627" s="41"/>
      <c r="B2627" s="46" t="s">
        <v>9</v>
      </c>
      <c r="C2627" s="47"/>
      <c r="D2627" s="47"/>
      <c r="E2627" s="47"/>
      <c r="F2627" s="47"/>
      <c r="G2627" s="21"/>
    </row>
    <row r="2628" spans="1:7" ht="15" thickBot="1" x14ac:dyDescent="0.35">
      <c r="A2628" s="17" t="s">
        <v>10</v>
      </c>
      <c r="B2628" s="13" t="s">
        <v>43</v>
      </c>
      <c r="C2628" s="13" t="s">
        <v>21</v>
      </c>
      <c r="D2628" s="13">
        <v>5.0999999999999997E-2</v>
      </c>
      <c r="E2628" s="48">
        <v>30.88</v>
      </c>
      <c r="F2628" s="20">
        <f>PRODUCT(D2628:E2628)</f>
        <v>1.5748799999999998</v>
      </c>
      <c r="G2628" s="21"/>
    </row>
    <row r="2629" spans="1:7" ht="15.6" thickTop="1" thickBot="1" x14ac:dyDescent="0.35">
      <c r="A2629" s="49">
        <v>1</v>
      </c>
      <c r="B2629" s="98" t="s">
        <v>13</v>
      </c>
      <c r="C2629" s="99"/>
      <c r="D2629" s="99"/>
      <c r="E2629" s="100"/>
      <c r="F2629" s="50">
        <f>SUM(F2628)</f>
        <v>1.5748799999999998</v>
      </c>
      <c r="G2629" s="51">
        <f>SUM(F2629/F2651)</f>
        <v>7.9669412207076656E-2</v>
      </c>
    </row>
    <row r="2630" spans="1:7" ht="15" thickTop="1" x14ac:dyDescent="0.3">
      <c r="A2630" s="41"/>
      <c r="B2630" s="52" t="s">
        <v>22</v>
      </c>
      <c r="C2630" s="13"/>
      <c r="D2630" s="13"/>
      <c r="E2630" s="13"/>
      <c r="F2630" s="53"/>
      <c r="G2630" s="54"/>
    </row>
    <row r="2631" spans="1:7" x14ac:dyDescent="0.3">
      <c r="A2631" s="17" t="s">
        <v>11</v>
      </c>
      <c r="B2631" s="13" t="s">
        <v>60</v>
      </c>
      <c r="C2631" s="18" t="s">
        <v>84</v>
      </c>
      <c r="D2631" s="19">
        <v>0.1</v>
      </c>
      <c r="E2631" s="11">
        <v>1.1399999999999999</v>
      </c>
      <c r="F2631" s="20">
        <f t="shared" ref="F2631:F2634" si="179">D2631*E2631</f>
        <v>0.11399999999999999</v>
      </c>
      <c r="G2631" s="21"/>
    </row>
    <row r="2632" spans="1:7" x14ac:dyDescent="0.3">
      <c r="A2632" s="17" t="s">
        <v>12</v>
      </c>
      <c r="B2632" s="13" t="s">
        <v>411</v>
      </c>
      <c r="C2632" s="18" t="s">
        <v>84</v>
      </c>
      <c r="D2632" s="19">
        <v>0.1</v>
      </c>
      <c r="E2632" s="11">
        <v>3.96</v>
      </c>
      <c r="F2632" s="20">
        <f t="shared" si="179"/>
        <v>0.39600000000000002</v>
      </c>
      <c r="G2632" s="21"/>
    </row>
    <row r="2633" spans="1:7" x14ac:dyDescent="0.3">
      <c r="A2633" s="17" t="s">
        <v>53</v>
      </c>
      <c r="B2633" s="13" t="s">
        <v>412</v>
      </c>
      <c r="C2633" s="18" t="s">
        <v>85</v>
      </c>
      <c r="D2633" s="19">
        <v>0.1</v>
      </c>
      <c r="E2633" s="11">
        <v>8.8800000000000008</v>
      </c>
      <c r="F2633" s="20">
        <f t="shared" si="179"/>
        <v>0.88800000000000012</v>
      </c>
      <c r="G2633" s="21"/>
    </row>
    <row r="2634" spans="1:7" x14ac:dyDescent="0.3">
      <c r="A2634" s="17" t="s">
        <v>54</v>
      </c>
      <c r="B2634" s="13" t="s">
        <v>413</v>
      </c>
      <c r="C2634" s="18" t="s">
        <v>85</v>
      </c>
      <c r="D2634" s="19">
        <v>0.1</v>
      </c>
      <c r="E2634" s="11">
        <v>34.770000000000003</v>
      </c>
      <c r="F2634" s="20">
        <f t="shared" si="179"/>
        <v>3.4770000000000003</v>
      </c>
      <c r="G2634" s="21"/>
    </row>
    <row r="2635" spans="1:7" x14ac:dyDescent="0.3">
      <c r="A2635" s="17" t="s">
        <v>55</v>
      </c>
      <c r="B2635" s="13" t="s">
        <v>410</v>
      </c>
      <c r="C2635" s="18" t="s">
        <v>85</v>
      </c>
      <c r="D2635" s="19">
        <v>0.1</v>
      </c>
      <c r="E2635" s="11">
        <v>18.07</v>
      </c>
      <c r="F2635" s="20">
        <f>D2635*E2635</f>
        <v>1.8070000000000002</v>
      </c>
      <c r="G2635" s="21"/>
    </row>
    <row r="2636" spans="1:7" ht="28.8" x14ac:dyDescent="0.3">
      <c r="A2636" s="17" t="s">
        <v>56</v>
      </c>
      <c r="B2636" s="13" t="s">
        <v>414</v>
      </c>
      <c r="C2636" s="18" t="s">
        <v>84</v>
      </c>
      <c r="D2636" s="19">
        <v>0.1</v>
      </c>
      <c r="E2636" s="11">
        <v>14</v>
      </c>
      <c r="F2636" s="20">
        <f>D2636*E2636</f>
        <v>1.4000000000000001</v>
      </c>
      <c r="G2636" s="21"/>
    </row>
    <row r="2637" spans="1:7" x14ac:dyDescent="0.3">
      <c r="A2637" s="17" t="s">
        <v>57</v>
      </c>
      <c r="B2637" s="13" t="s">
        <v>924</v>
      </c>
      <c r="C2637" s="18" t="s">
        <v>85</v>
      </c>
      <c r="D2637" s="19">
        <v>0.2</v>
      </c>
      <c r="E2637" s="11">
        <v>8.75</v>
      </c>
      <c r="F2637" s="20">
        <f>D2637*E2637</f>
        <v>1.75</v>
      </c>
      <c r="G2637" s="21"/>
    </row>
    <row r="2638" spans="1:7" x14ac:dyDescent="0.3">
      <c r="A2638" s="17" t="s">
        <v>58</v>
      </c>
      <c r="B2638" s="13" t="s">
        <v>290</v>
      </c>
      <c r="C2638" s="18" t="s">
        <v>143</v>
      </c>
      <c r="D2638" s="19">
        <v>1</v>
      </c>
      <c r="E2638" s="11">
        <v>1.75</v>
      </c>
      <c r="F2638" s="20">
        <f>D2638*E2638</f>
        <v>1.75</v>
      </c>
      <c r="G2638" s="21"/>
    </row>
    <row r="2639" spans="1:7" ht="15" thickBot="1" x14ac:dyDescent="0.35">
      <c r="A2639" s="17" t="s">
        <v>59</v>
      </c>
      <c r="B2639" s="13" t="s">
        <v>934</v>
      </c>
      <c r="C2639" s="18" t="s">
        <v>68</v>
      </c>
      <c r="D2639" s="19">
        <v>1</v>
      </c>
      <c r="E2639" s="11">
        <v>2.1</v>
      </c>
      <c r="F2639" s="20">
        <f>D2639*E2639</f>
        <v>2.1</v>
      </c>
      <c r="G2639" s="21"/>
    </row>
    <row r="2640" spans="1:7" ht="15.6" thickTop="1" thickBot="1" x14ac:dyDescent="0.35">
      <c r="A2640" s="49">
        <v>2</v>
      </c>
      <c r="B2640" s="98" t="s">
        <v>23</v>
      </c>
      <c r="C2640" s="99"/>
      <c r="D2640" s="99"/>
      <c r="E2640" s="100"/>
      <c r="F2640" s="50">
        <f>SUM(F2631:F2639)</f>
        <v>13.682</v>
      </c>
      <c r="G2640" s="51">
        <f>SUM(F2640/F2651)</f>
        <v>0.69213965369883612</v>
      </c>
    </row>
    <row r="2641" spans="1:7" ht="15" thickTop="1" x14ac:dyDescent="0.3">
      <c r="A2641" s="41"/>
      <c r="B2641" s="52" t="s">
        <v>47</v>
      </c>
      <c r="C2641" s="13"/>
      <c r="D2641" s="13"/>
      <c r="E2641" s="13"/>
      <c r="F2641" s="73"/>
      <c r="G2641" s="54"/>
    </row>
    <row r="2642" spans="1:7" x14ac:dyDescent="0.3">
      <c r="A2642" s="17" t="s">
        <v>48</v>
      </c>
      <c r="B2642" s="13" t="s">
        <v>111</v>
      </c>
      <c r="C2642" s="13" t="s">
        <v>21</v>
      </c>
      <c r="D2642" s="13">
        <v>5.0999999999999997E-2</v>
      </c>
      <c r="E2642" s="11">
        <v>1.7</v>
      </c>
      <c r="F2642" s="53">
        <f>D2642*E2642</f>
        <v>8.6699999999999985E-2</v>
      </c>
      <c r="G2642" s="21"/>
    </row>
    <row r="2643" spans="1:7" x14ac:dyDescent="0.3">
      <c r="A2643" s="17" t="s">
        <v>65</v>
      </c>
      <c r="B2643" s="13" t="s">
        <v>407</v>
      </c>
      <c r="C2643" s="13" t="s">
        <v>21</v>
      </c>
      <c r="D2643" s="13">
        <v>5.0999999999999997E-2</v>
      </c>
      <c r="E2643" s="11">
        <v>1.7</v>
      </c>
      <c r="F2643" s="53">
        <f>D2643*E2643</f>
        <v>8.6699999999999985E-2</v>
      </c>
      <c r="G2643" s="21"/>
    </row>
    <row r="2644" spans="1:7" x14ac:dyDescent="0.3">
      <c r="A2644" s="17" t="s">
        <v>66</v>
      </c>
      <c r="B2644" s="13" t="s">
        <v>408</v>
      </c>
      <c r="C2644" s="13" t="s">
        <v>21</v>
      </c>
      <c r="D2644" s="13">
        <v>5.0999999999999997E-2</v>
      </c>
      <c r="E2644" s="20">
        <v>2.04</v>
      </c>
      <c r="F2644" s="53">
        <f>D2644*E2644</f>
        <v>0.10403999999999999</v>
      </c>
      <c r="G2644" s="21"/>
    </row>
    <row r="2645" spans="1:7" ht="15" thickBot="1" x14ac:dyDescent="0.35">
      <c r="A2645" s="17" t="s">
        <v>67</v>
      </c>
      <c r="B2645" s="13" t="s">
        <v>409</v>
      </c>
      <c r="C2645" s="13" t="s">
        <v>21</v>
      </c>
      <c r="D2645" s="13">
        <v>5.0999999999999997E-2</v>
      </c>
      <c r="E2645" s="11">
        <v>1.81</v>
      </c>
      <c r="F2645" s="53">
        <f>D2645*E2645</f>
        <v>9.2310000000000003E-2</v>
      </c>
      <c r="G2645" s="21"/>
    </row>
    <row r="2646" spans="1:7" ht="15.6" thickTop="1" thickBot="1" x14ac:dyDescent="0.35">
      <c r="A2646" s="49">
        <v>3</v>
      </c>
      <c r="B2646" s="98" t="s">
        <v>49</v>
      </c>
      <c r="C2646" s="99"/>
      <c r="D2646" s="99"/>
      <c r="E2646" s="100"/>
      <c r="F2646" s="50">
        <f>SUM(F2642:F2645)</f>
        <v>0.36974999999999997</v>
      </c>
      <c r="G2646" s="51">
        <f>SUM(F2646/F2651)</f>
        <v>1.8704768086182183E-2</v>
      </c>
    </row>
    <row r="2647" spans="1:7" ht="15.6" thickTop="1" thickBot="1" x14ac:dyDescent="0.35">
      <c r="A2647" s="57" t="s">
        <v>14</v>
      </c>
      <c r="B2647" s="98" t="s">
        <v>24</v>
      </c>
      <c r="C2647" s="99"/>
      <c r="D2647" s="99"/>
      <c r="E2647" s="100"/>
      <c r="F2647" s="58">
        <f>SUM(F2629,F2640,F2646)</f>
        <v>15.62663</v>
      </c>
      <c r="G2647" s="6"/>
    </row>
    <row r="2648" spans="1:7" ht="15.6" thickTop="1" thickBot="1" x14ac:dyDescent="0.35">
      <c r="A2648" s="59">
        <v>4</v>
      </c>
      <c r="B2648" s="95" t="s">
        <v>15</v>
      </c>
      <c r="C2648" s="96"/>
      <c r="D2648" s="96"/>
      <c r="E2648" s="97"/>
      <c r="F2648" s="58">
        <f>SUM(F2647)*15%</f>
        <v>2.3439945</v>
      </c>
      <c r="G2648" s="51">
        <f>SUM(F2648/F2651)</f>
        <v>0.11857707509881424</v>
      </c>
    </row>
    <row r="2649" spans="1:7" ht="15.6" thickTop="1" thickBot="1" x14ac:dyDescent="0.35">
      <c r="A2649" s="57" t="s">
        <v>16</v>
      </c>
      <c r="B2649" s="98" t="s">
        <v>25</v>
      </c>
      <c r="C2649" s="99"/>
      <c r="D2649" s="99"/>
      <c r="E2649" s="100"/>
      <c r="F2649" s="60">
        <f>SUM(F2647:F2648)</f>
        <v>17.9706245</v>
      </c>
    </row>
    <row r="2650" spans="1:7" ht="15.6" thickTop="1" thickBot="1" x14ac:dyDescent="0.35">
      <c r="A2650" s="59">
        <v>5</v>
      </c>
      <c r="B2650" s="95" t="s">
        <v>17</v>
      </c>
      <c r="C2650" s="96"/>
      <c r="D2650" s="96"/>
      <c r="E2650" s="97"/>
      <c r="F2650" s="58">
        <f>SUM(F2649)*10%</f>
        <v>1.7970624500000001</v>
      </c>
      <c r="G2650" s="51">
        <f>SUM(F2650/F2651)</f>
        <v>9.0909090909090925E-2</v>
      </c>
    </row>
    <row r="2651" spans="1:7" ht="15.6" thickTop="1" thickBot="1" x14ac:dyDescent="0.35">
      <c r="A2651" s="57" t="s">
        <v>18</v>
      </c>
      <c r="B2651" s="98" t="s">
        <v>19</v>
      </c>
      <c r="C2651" s="99"/>
      <c r="D2651" s="99"/>
      <c r="E2651" s="100"/>
      <c r="F2651" s="60">
        <f>SUM(F2649,F2650)</f>
        <v>19.767686949999998</v>
      </c>
      <c r="G2651" s="62">
        <f>SUM(G2629,G2640,G2646,G2648,G2650)</f>
        <v>1</v>
      </c>
    </row>
    <row r="2652" spans="1:7" ht="15.6" thickTop="1" thickBot="1" x14ac:dyDescent="0.35"/>
    <row r="2653" spans="1:7" ht="44.4" thickTop="1" thickBot="1" x14ac:dyDescent="0.35">
      <c r="A2653" s="37" t="s">
        <v>2</v>
      </c>
      <c r="B2653" s="29" t="s">
        <v>1</v>
      </c>
      <c r="C2653" s="38" t="s">
        <v>0</v>
      </c>
      <c r="D2653" s="39" t="s">
        <v>20</v>
      </c>
      <c r="E2653" s="40"/>
      <c r="F2653" s="41"/>
      <c r="G2653" s="41"/>
    </row>
    <row r="2654" spans="1:7" ht="345" customHeight="1" thickTop="1" x14ac:dyDescent="0.3">
      <c r="A2654" s="63" t="s">
        <v>397</v>
      </c>
      <c r="B2654" s="10" t="s">
        <v>1002</v>
      </c>
      <c r="C2654" s="8"/>
      <c r="D2654" s="8"/>
      <c r="E2654" s="40"/>
      <c r="F2654" s="41"/>
      <c r="G2654" s="41"/>
    </row>
    <row r="2655" spans="1:7" ht="298.8" customHeight="1" thickBot="1" x14ac:dyDescent="0.35">
      <c r="A2655" s="66" t="s">
        <v>419</v>
      </c>
      <c r="B2655" s="32" t="s">
        <v>420</v>
      </c>
      <c r="C2655" s="33" t="s">
        <v>30</v>
      </c>
      <c r="D2655" s="33">
        <v>1</v>
      </c>
      <c r="E2655" s="41"/>
      <c r="F2655" s="41"/>
      <c r="G2655" s="41"/>
    </row>
    <row r="2656" spans="1:7" ht="30" thickTop="1" thickBot="1" x14ac:dyDescent="0.35">
      <c r="A2656" s="37" t="s">
        <v>3</v>
      </c>
      <c r="B2656" s="29" t="s">
        <v>4</v>
      </c>
      <c r="C2656" s="29" t="s">
        <v>0</v>
      </c>
      <c r="D2656" s="29" t="s">
        <v>5</v>
      </c>
      <c r="E2656" s="29" t="s">
        <v>6</v>
      </c>
      <c r="F2656" s="29" t="s">
        <v>7</v>
      </c>
      <c r="G2656" s="39" t="s">
        <v>8</v>
      </c>
    </row>
    <row r="2657" spans="1:7" ht="15" thickTop="1" x14ac:dyDescent="0.3">
      <c r="A2657" s="41"/>
      <c r="B2657" s="46" t="s">
        <v>9</v>
      </c>
      <c r="C2657" s="47"/>
      <c r="D2657" s="47"/>
      <c r="E2657" s="47"/>
      <c r="F2657" s="47"/>
      <c r="G2657" s="21"/>
    </row>
    <row r="2658" spans="1:7" ht="15" thickBot="1" x14ac:dyDescent="0.35">
      <c r="A2658" s="17" t="s">
        <v>10</v>
      </c>
      <c r="B2658" s="13" t="s">
        <v>43</v>
      </c>
      <c r="C2658" s="13" t="s">
        <v>21</v>
      </c>
      <c r="D2658" s="13">
        <v>2.3E-2</v>
      </c>
      <c r="E2658" s="48">
        <v>30.88</v>
      </c>
      <c r="F2658" s="20">
        <f>PRODUCT(D2658:E2658)</f>
        <v>0.71023999999999998</v>
      </c>
      <c r="G2658" s="21"/>
    </row>
    <row r="2659" spans="1:7" ht="15.6" thickTop="1" thickBot="1" x14ac:dyDescent="0.35">
      <c r="A2659" s="49">
        <v>1</v>
      </c>
      <c r="B2659" s="98" t="s">
        <v>13</v>
      </c>
      <c r="C2659" s="99"/>
      <c r="D2659" s="99"/>
      <c r="E2659" s="100"/>
      <c r="F2659" s="50">
        <f>SUM(F2658)</f>
        <v>0.71023999999999998</v>
      </c>
      <c r="G2659" s="51">
        <f>SUM(F2659/F2675)</f>
        <v>5.300741554517989E-2</v>
      </c>
    </row>
    <row r="2660" spans="1:7" ht="15" thickTop="1" x14ac:dyDescent="0.3">
      <c r="A2660" s="41"/>
      <c r="B2660" s="52" t="s">
        <v>22</v>
      </c>
      <c r="C2660" s="13"/>
      <c r="D2660" s="13"/>
      <c r="E2660" s="13"/>
      <c r="F2660" s="53"/>
      <c r="G2660" s="54"/>
    </row>
    <row r="2661" spans="1:7" x14ac:dyDescent="0.3">
      <c r="A2661" s="17" t="s">
        <v>11</v>
      </c>
      <c r="B2661" s="13" t="s">
        <v>60</v>
      </c>
      <c r="C2661" s="18" t="s">
        <v>84</v>
      </c>
      <c r="D2661" s="19">
        <v>0.1</v>
      </c>
      <c r="E2661" s="11">
        <v>1.1399999999999999</v>
      </c>
      <c r="F2661" s="20">
        <f t="shared" ref="F2661:F2663" si="180">D2661*E2661</f>
        <v>0.11399999999999999</v>
      </c>
      <c r="G2661" s="21"/>
    </row>
    <row r="2662" spans="1:7" x14ac:dyDescent="0.3">
      <c r="A2662" s="17" t="s">
        <v>12</v>
      </c>
      <c r="B2662" s="41" t="s">
        <v>902</v>
      </c>
      <c r="C2662" s="18" t="s">
        <v>68</v>
      </c>
      <c r="D2662" s="19">
        <v>2</v>
      </c>
      <c r="E2662" s="11">
        <v>1.1499999999999999</v>
      </c>
      <c r="F2662" s="20">
        <f t="shared" si="180"/>
        <v>2.2999999999999998</v>
      </c>
      <c r="G2662" s="21"/>
    </row>
    <row r="2663" spans="1:7" ht="46.5" customHeight="1" x14ac:dyDescent="0.3">
      <c r="A2663" s="17" t="s">
        <v>53</v>
      </c>
      <c r="B2663" s="13" t="s">
        <v>953</v>
      </c>
      <c r="C2663" s="18" t="s">
        <v>85</v>
      </c>
      <c r="D2663" s="19">
        <v>0.1</v>
      </c>
      <c r="E2663" s="11">
        <v>34.770000000000003</v>
      </c>
      <c r="F2663" s="20">
        <f t="shared" si="180"/>
        <v>3.4770000000000003</v>
      </c>
      <c r="G2663" s="21"/>
    </row>
    <row r="2664" spans="1:7" x14ac:dyDescent="0.3">
      <c r="A2664" s="17" t="s">
        <v>54</v>
      </c>
      <c r="B2664" s="13" t="s">
        <v>402</v>
      </c>
      <c r="C2664" s="18" t="s">
        <v>143</v>
      </c>
      <c r="D2664" s="19">
        <v>1</v>
      </c>
      <c r="E2664" s="11">
        <v>1.75</v>
      </c>
      <c r="F2664" s="20">
        <f>D2664*E2664</f>
        <v>1.75</v>
      </c>
      <c r="G2664" s="21"/>
    </row>
    <row r="2665" spans="1:7" ht="15" thickBot="1" x14ac:dyDescent="0.35">
      <c r="A2665" s="17" t="s">
        <v>55</v>
      </c>
      <c r="B2665" s="13" t="s">
        <v>933</v>
      </c>
      <c r="C2665" s="18" t="s">
        <v>68</v>
      </c>
      <c r="D2665" s="19">
        <v>1</v>
      </c>
      <c r="E2665" s="11">
        <v>2.1</v>
      </c>
      <c r="F2665" s="20">
        <f>D2665*E2665</f>
        <v>2.1</v>
      </c>
      <c r="G2665" s="21"/>
    </row>
    <row r="2666" spans="1:7" ht="15.6" thickTop="1" thickBot="1" x14ac:dyDescent="0.35">
      <c r="A2666" s="49">
        <v>2</v>
      </c>
      <c r="B2666" s="98" t="s">
        <v>23</v>
      </c>
      <c r="C2666" s="99"/>
      <c r="D2666" s="99"/>
      <c r="E2666" s="100"/>
      <c r="F2666" s="50">
        <f>SUM(F2661:F2665)</f>
        <v>9.7409999999999997</v>
      </c>
      <c r="G2666" s="51">
        <f>SUM(F2666/F2675)</f>
        <v>0.727001062775396</v>
      </c>
    </row>
    <row r="2667" spans="1:7" ht="15" thickTop="1" x14ac:dyDescent="0.3">
      <c r="A2667" s="41"/>
      <c r="B2667" s="52" t="s">
        <v>47</v>
      </c>
      <c r="C2667" s="13"/>
      <c r="D2667" s="13"/>
      <c r="E2667" s="13"/>
      <c r="F2667" s="73"/>
      <c r="G2667" s="54"/>
    </row>
    <row r="2668" spans="1:7" x14ac:dyDescent="0.3">
      <c r="A2668" s="17" t="s">
        <v>48</v>
      </c>
      <c r="B2668" s="13" t="s">
        <v>421</v>
      </c>
      <c r="C2668" s="13" t="s">
        <v>21</v>
      </c>
      <c r="D2668" s="13">
        <v>2.3E-2</v>
      </c>
      <c r="E2668" s="11">
        <v>3.75</v>
      </c>
      <c r="F2668" s="53">
        <f>D2668*E2668</f>
        <v>8.6249999999999993E-2</v>
      </c>
      <c r="G2668" s="21"/>
    </row>
    <row r="2669" spans="1:7" ht="30.6" customHeight="1" thickBot="1" x14ac:dyDescent="0.35">
      <c r="A2669" s="17" t="s">
        <v>65</v>
      </c>
      <c r="B2669" s="13" t="s">
        <v>263</v>
      </c>
      <c r="C2669" s="13" t="s">
        <v>21</v>
      </c>
      <c r="D2669" s="13">
        <v>2.3E-2</v>
      </c>
      <c r="E2669" s="11">
        <v>2.37</v>
      </c>
      <c r="F2669" s="53">
        <f>D2669*E2669</f>
        <v>5.4510000000000003E-2</v>
      </c>
      <c r="G2669" s="21"/>
    </row>
    <row r="2670" spans="1:7" ht="15.6" thickTop="1" thickBot="1" x14ac:dyDescent="0.35">
      <c r="A2670" s="49">
        <v>3</v>
      </c>
      <c r="B2670" s="98" t="s">
        <v>49</v>
      </c>
      <c r="C2670" s="99"/>
      <c r="D2670" s="99"/>
      <c r="E2670" s="100"/>
      <c r="F2670" s="50">
        <f>SUM(F2668:F2669)</f>
        <v>0.14076</v>
      </c>
      <c r="G2670" s="51">
        <f>SUM(F2670/F2675)</f>
        <v>1.0505355671518812E-2</v>
      </c>
    </row>
    <row r="2671" spans="1:7" ht="15.6" thickTop="1" thickBot="1" x14ac:dyDescent="0.35">
      <c r="A2671" s="57" t="s">
        <v>14</v>
      </c>
      <c r="B2671" s="98" t="s">
        <v>24</v>
      </c>
      <c r="C2671" s="99"/>
      <c r="D2671" s="99"/>
      <c r="E2671" s="100"/>
      <c r="F2671" s="58">
        <f>SUM(F2659,F2666,F2670)</f>
        <v>10.592000000000001</v>
      </c>
      <c r="G2671" s="6"/>
    </row>
    <row r="2672" spans="1:7" ht="15.6" thickTop="1" thickBot="1" x14ac:dyDescent="0.35">
      <c r="A2672" s="59">
        <v>4</v>
      </c>
      <c r="B2672" s="95" t="s">
        <v>15</v>
      </c>
      <c r="C2672" s="96"/>
      <c r="D2672" s="96"/>
      <c r="E2672" s="97"/>
      <c r="F2672" s="58">
        <f>SUM(F2671)*15%</f>
        <v>1.5888</v>
      </c>
      <c r="G2672" s="51">
        <f>SUM(F2672/F2675)</f>
        <v>0.11857707509881421</v>
      </c>
    </row>
    <row r="2673" spans="1:7" ht="15.6" thickTop="1" thickBot="1" x14ac:dyDescent="0.35">
      <c r="A2673" s="57" t="s">
        <v>16</v>
      </c>
      <c r="B2673" s="98" t="s">
        <v>25</v>
      </c>
      <c r="C2673" s="99"/>
      <c r="D2673" s="99"/>
      <c r="E2673" s="100"/>
      <c r="F2673" s="60">
        <f>SUM(F2671:F2672)</f>
        <v>12.180800000000001</v>
      </c>
    </row>
    <row r="2674" spans="1:7" ht="15.6" thickTop="1" thickBot="1" x14ac:dyDescent="0.35">
      <c r="A2674" s="59">
        <v>5</v>
      </c>
      <c r="B2674" s="95" t="s">
        <v>17</v>
      </c>
      <c r="C2674" s="96"/>
      <c r="D2674" s="96"/>
      <c r="E2674" s="97"/>
      <c r="F2674" s="58">
        <f>SUM(F2673)*10%</f>
        <v>1.2180800000000003</v>
      </c>
      <c r="G2674" s="51">
        <f>SUM(F2674/F2675)</f>
        <v>9.0909090909090912E-2</v>
      </c>
    </row>
    <row r="2675" spans="1:7" ht="15.6" thickTop="1" thickBot="1" x14ac:dyDescent="0.35">
      <c r="A2675" s="57" t="s">
        <v>18</v>
      </c>
      <c r="B2675" s="98" t="s">
        <v>19</v>
      </c>
      <c r="C2675" s="99"/>
      <c r="D2675" s="99"/>
      <c r="E2675" s="100"/>
      <c r="F2675" s="60">
        <f>SUM(F2673,F2674)</f>
        <v>13.398880000000002</v>
      </c>
      <c r="G2675" s="62">
        <f>SUM(G2659,G2666,G2670,G2672,G2674)</f>
        <v>0.99999999999999978</v>
      </c>
    </row>
    <row r="2676" spans="1:7" ht="15.6" thickTop="1" thickBot="1" x14ac:dyDescent="0.35"/>
    <row r="2677" spans="1:7" ht="44.4" thickTop="1" thickBot="1" x14ac:dyDescent="0.35">
      <c r="A2677" s="37" t="s">
        <v>2</v>
      </c>
      <c r="B2677" s="29" t="s">
        <v>1</v>
      </c>
      <c r="C2677" s="38" t="s">
        <v>0</v>
      </c>
      <c r="D2677" s="39" t="s">
        <v>20</v>
      </c>
      <c r="E2677" s="40"/>
      <c r="F2677" s="41"/>
      <c r="G2677" s="41"/>
    </row>
    <row r="2678" spans="1:7" ht="180" customHeight="1" thickTop="1" x14ac:dyDescent="0.3">
      <c r="A2678" s="63" t="s">
        <v>422</v>
      </c>
      <c r="B2678" s="10" t="s">
        <v>1003</v>
      </c>
      <c r="C2678" s="8"/>
      <c r="D2678" s="8"/>
      <c r="E2678" s="40"/>
      <c r="F2678" s="41"/>
      <c r="G2678" s="41"/>
    </row>
    <row r="2679" spans="1:7" ht="15" thickBot="1" x14ac:dyDescent="0.35">
      <c r="A2679" s="66" t="s">
        <v>423</v>
      </c>
      <c r="B2679" s="32" t="s">
        <v>1004</v>
      </c>
      <c r="C2679" s="33" t="s">
        <v>30</v>
      </c>
      <c r="D2679" s="33">
        <v>1</v>
      </c>
      <c r="E2679" s="41"/>
      <c r="F2679" s="41"/>
      <c r="G2679" s="41"/>
    </row>
    <row r="2680" spans="1:7" ht="30" thickTop="1" thickBot="1" x14ac:dyDescent="0.35">
      <c r="A2680" s="37" t="s">
        <v>3</v>
      </c>
      <c r="B2680" s="29" t="s">
        <v>4</v>
      </c>
      <c r="C2680" s="29" t="s">
        <v>0</v>
      </c>
      <c r="D2680" s="29" t="s">
        <v>5</v>
      </c>
      <c r="E2680" s="29" t="s">
        <v>6</v>
      </c>
      <c r="F2680" s="29" t="s">
        <v>7</v>
      </c>
      <c r="G2680" s="39" t="s">
        <v>8</v>
      </c>
    </row>
    <row r="2681" spans="1:7" ht="15" thickTop="1" x14ac:dyDescent="0.3">
      <c r="A2681" s="41"/>
      <c r="B2681" s="46" t="s">
        <v>9</v>
      </c>
      <c r="C2681" s="47"/>
      <c r="D2681" s="47"/>
      <c r="E2681" s="47"/>
      <c r="F2681" s="47"/>
      <c r="G2681" s="21"/>
    </row>
    <row r="2682" spans="1:7" ht="15" thickBot="1" x14ac:dyDescent="0.35">
      <c r="A2682" s="17" t="s">
        <v>10</v>
      </c>
      <c r="B2682" s="13" t="s">
        <v>43</v>
      </c>
      <c r="C2682" s="13" t="s">
        <v>21</v>
      </c>
      <c r="D2682" s="13">
        <v>2.3E-2</v>
      </c>
      <c r="E2682" s="48">
        <v>30.88</v>
      </c>
      <c r="F2682" s="20">
        <f>PRODUCT(D2682:E2682)</f>
        <v>0.71023999999999998</v>
      </c>
      <c r="G2682" s="21"/>
    </row>
    <row r="2683" spans="1:7" ht="15.6" thickTop="1" thickBot="1" x14ac:dyDescent="0.35">
      <c r="A2683" s="49">
        <v>1</v>
      </c>
      <c r="B2683" s="98" t="s">
        <v>13</v>
      </c>
      <c r="C2683" s="99"/>
      <c r="D2683" s="99"/>
      <c r="E2683" s="100"/>
      <c r="F2683" s="50">
        <f>SUM(F2682)</f>
        <v>0.71023999999999998</v>
      </c>
      <c r="G2683" s="51">
        <f>SUM(F2683/F2695)</f>
        <v>0.14147991287622982</v>
      </c>
    </row>
    <row r="2684" spans="1:7" ht="15" thickTop="1" x14ac:dyDescent="0.3">
      <c r="A2684" s="41"/>
      <c r="B2684" s="52" t="s">
        <v>22</v>
      </c>
      <c r="C2684" s="13"/>
      <c r="D2684" s="13"/>
      <c r="E2684" s="13"/>
      <c r="F2684" s="53"/>
      <c r="G2684" s="54"/>
    </row>
    <row r="2685" spans="1:7" ht="15" thickBot="1" x14ac:dyDescent="0.35">
      <c r="A2685" s="17" t="s">
        <v>11</v>
      </c>
      <c r="B2685" s="13" t="s">
        <v>367</v>
      </c>
      <c r="C2685" s="18" t="s">
        <v>45</v>
      </c>
      <c r="D2685" s="19">
        <v>1</v>
      </c>
      <c r="E2685" s="11">
        <v>3.18</v>
      </c>
      <c r="F2685" s="20">
        <f t="shared" ref="F2685" si="181">D2685*E2685</f>
        <v>3.18</v>
      </c>
      <c r="G2685" s="21"/>
    </row>
    <row r="2686" spans="1:7" ht="15.6" thickTop="1" thickBot="1" x14ac:dyDescent="0.35">
      <c r="A2686" s="49">
        <v>2</v>
      </c>
      <c r="B2686" s="98" t="s">
        <v>23</v>
      </c>
      <c r="C2686" s="99"/>
      <c r="D2686" s="99"/>
      <c r="E2686" s="100"/>
      <c r="F2686" s="50">
        <f>SUM(F2685:F2685)</f>
        <v>3.18</v>
      </c>
      <c r="G2686" s="51">
        <f>SUM(F2686/F2695)</f>
        <v>0.6334564695686119</v>
      </c>
    </row>
    <row r="2687" spans="1:7" ht="15" thickTop="1" x14ac:dyDescent="0.3">
      <c r="A2687" s="41"/>
      <c r="B2687" s="52" t="s">
        <v>47</v>
      </c>
      <c r="C2687" s="13"/>
      <c r="D2687" s="13"/>
      <c r="E2687" s="13"/>
      <c r="F2687" s="73"/>
      <c r="G2687" s="54"/>
    </row>
    <row r="2688" spans="1:7" x14ac:dyDescent="0.3">
      <c r="A2688" s="17" t="s">
        <v>48</v>
      </c>
      <c r="B2688" s="13" t="s">
        <v>362</v>
      </c>
      <c r="C2688" s="13" t="s">
        <v>21</v>
      </c>
      <c r="D2688" s="13">
        <v>2.3E-2</v>
      </c>
      <c r="E2688" s="11">
        <v>1.7</v>
      </c>
      <c r="F2688" s="53">
        <f>D2688*E2688</f>
        <v>3.9099999999999996E-2</v>
      </c>
      <c r="G2688" s="21"/>
    </row>
    <row r="2689" spans="1:7" ht="29.4" thickBot="1" x14ac:dyDescent="0.35">
      <c r="A2689" s="17" t="s">
        <v>65</v>
      </c>
      <c r="B2689" s="13" t="s">
        <v>365</v>
      </c>
      <c r="C2689" s="13" t="s">
        <v>21</v>
      </c>
      <c r="D2689" s="13">
        <v>2.3E-2</v>
      </c>
      <c r="E2689" s="11">
        <v>1.7</v>
      </c>
      <c r="F2689" s="53">
        <f>D2689*E2689</f>
        <v>3.9099999999999996E-2</v>
      </c>
      <c r="G2689" s="21"/>
    </row>
    <row r="2690" spans="1:7" ht="15.6" thickTop="1" thickBot="1" x14ac:dyDescent="0.35">
      <c r="A2690" s="49">
        <v>3</v>
      </c>
      <c r="B2690" s="98" t="s">
        <v>49</v>
      </c>
      <c r="C2690" s="99"/>
      <c r="D2690" s="99"/>
      <c r="E2690" s="100"/>
      <c r="F2690" s="50">
        <f>SUM(F2688:F2689)</f>
        <v>7.8199999999999992E-2</v>
      </c>
      <c r="G2690" s="51">
        <f>SUM(F2690/F2695)</f>
        <v>1.5577451547253283E-2</v>
      </c>
    </row>
    <row r="2691" spans="1:7" ht="15.6" thickTop="1" thickBot="1" x14ac:dyDescent="0.35">
      <c r="A2691" s="57" t="s">
        <v>14</v>
      </c>
      <c r="B2691" s="98" t="s">
        <v>24</v>
      </c>
      <c r="C2691" s="99"/>
      <c r="D2691" s="99"/>
      <c r="E2691" s="100"/>
      <c r="F2691" s="58">
        <f>SUM(F2683,F2686,F2690)</f>
        <v>3.9684400000000002</v>
      </c>
      <c r="G2691" s="6"/>
    </row>
    <row r="2692" spans="1:7" ht="15.6" thickTop="1" thickBot="1" x14ac:dyDescent="0.35">
      <c r="A2692" s="59">
        <v>4</v>
      </c>
      <c r="B2692" s="95" t="s">
        <v>15</v>
      </c>
      <c r="C2692" s="96"/>
      <c r="D2692" s="96"/>
      <c r="E2692" s="97"/>
      <c r="F2692" s="58">
        <f>SUM(F2691)*15%</f>
        <v>0.59526599999999996</v>
      </c>
      <c r="G2692" s="51">
        <f>SUM(F2692/F2695)</f>
        <v>0.11857707509881424</v>
      </c>
    </row>
    <row r="2693" spans="1:7" ht="15.6" thickTop="1" thickBot="1" x14ac:dyDescent="0.35">
      <c r="A2693" s="57" t="s">
        <v>16</v>
      </c>
      <c r="B2693" s="98" t="s">
        <v>25</v>
      </c>
      <c r="C2693" s="99"/>
      <c r="D2693" s="99"/>
      <c r="E2693" s="100"/>
      <c r="F2693" s="60">
        <f>SUM(F2691:F2692)</f>
        <v>4.5637059999999998</v>
      </c>
    </row>
    <row r="2694" spans="1:7" ht="15.6" thickTop="1" thickBot="1" x14ac:dyDescent="0.35">
      <c r="A2694" s="59">
        <v>5</v>
      </c>
      <c r="B2694" s="95" t="s">
        <v>17</v>
      </c>
      <c r="C2694" s="96"/>
      <c r="D2694" s="96"/>
      <c r="E2694" s="97"/>
      <c r="F2694" s="58">
        <f>SUM(F2693)*10%</f>
        <v>0.45637060000000002</v>
      </c>
      <c r="G2694" s="51">
        <f>SUM(F2694/F2695)</f>
        <v>9.0909090909090925E-2</v>
      </c>
    </row>
    <row r="2695" spans="1:7" ht="15.6" thickTop="1" thickBot="1" x14ac:dyDescent="0.35">
      <c r="A2695" s="57" t="s">
        <v>18</v>
      </c>
      <c r="B2695" s="98" t="s">
        <v>19</v>
      </c>
      <c r="C2695" s="99"/>
      <c r="D2695" s="99"/>
      <c r="E2695" s="100"/>
      <c r="F2695" s="60">
        <f>SUM(F2693,F2694)</f>
        <v>5.0200765999999994</v>
      </c>
      <c r="G2695" s="62">
        <f>SUM(G2683,G2686,G2690,G2692,G2694)</f>
        <v>1.0000000000000002</v>
      </c>
    </row>
    <row r="2696" spans="1:7" ht="15.6" thickTop="1" thickBot="1" x14ac:dyDescent="0.35"/>
    <row r="2697" spans="1:7" ht="44.4" thickTop="1" thickBot="1" x14ac:dyDescent="0.35">
      <c r="A2697" s="37" t="s">
        <v>2</v>
      </c>
      <c r="B2697" s="29" t="s">
        <v>1</v>
      </c>
      <c r="C2697" s="38" t="s">
        <v>0</v>
      </c>
      <c r="D2697" s="39" t="s">
        <v>20</v>
      </c>
      <c r="E2697" s="40"/>
      <c r="F2697" s="41"/>
      <c r="G2697" s="41"/>
    </row>
    <row r="2698" spans="1:7" ht="183" customHeight="1" thickTop="1" x14ac:dyDescent="0.3">
      <c r="A2698" s="63" t="s">
        <v>422</v>
      </c>
      <c r="B2698" s="10" t="s">
        <v>1003</v>
      </c>
      <c r="C2698" s="8"/>
      <c r="D2698" s="8"/>
      <c r="E2698" s="40"/>
      <c r="F2698" s="41"/>
      <c r="G2698" s="41"/>
    </row>
    <row r="2699" spans="1:7" ht="15" thickBot="1" x14ac:dyDescent="0.35">
      <c r="A2699" s="66" t="s">
        <v>424</v>
      </c>
      <c r="B2699" s="32" t="s">
        <v>1005</v>
      </c>
      <c r="C2699" s="33" t="s">
        <v>30</v>
      </c>
      <c r="D2699" s="33">
        <v>1</v>
      </c>
      <c r="E2699" s="41"/>
      <c r="F2699" s="41"/>
      <c r="G2699" s="41"/>
    </row>
    <row r="2700" spans="1:7" ht="30" thickTop="1" thickBot="1" x14ac:dyDescent="0.35">
      <c r="A2700" s="37" t="s">
        <v>3</v>
      </c>
      <c r="B2700" s="29" t="s">
        <v>4</v>
      </c>
      <c r="C2700" s="29" t="s">
        <v>0</v>
      </c>
      <c r="D2700" s="29" t="s">
        <v>5</v>
      </c>
      <c r="E2700" s="29" t="s">
        <v>6</v>
      </c>
      <c r="F2700" s="29" t="s">
        <v>7</v>
      </c>
      <c r="G2700" s="39" t="s">
        <v>8</v>
      </c>
    </row>
    <row r="2701" spans="1:7" ht="15" thickTop="1" x14ac:dyDescent="0.3">
      <c r="A2701" s="41"/>
      <c r="B2701" s="46" t="s">
        <v>9</v>
      </c>
      <c r="C2701" s="47"/>
      <c r="D2701" s="47"/>
      <c r="E2701" s="47"/>
      <c r="F2701" s="47"/>
      <c r="G2701" s="21"/>
    </row>
    <row r="2702" spans="1:7" ht="15" thickBot="1" x14ac:dyDescent="0.35">
      <c r="A2702" s="17" t="s">
        <v>10</v>
      </c>
      <c r="B2702" s="13" t="s">
        <v>43</v>
      </c>
      <c r="C2702" s="13" t="s">
        <v>21</v>
      </c>
      <c r="D2702" s="13">
        <v>2.3E-2</v>
      </c>
      <c r="E2702" s="48">
        <v>30.88</v>
      </c>
      <c r="F2702" s="20">
        <f>PRODUCT(D2702:E2702)</f>
        <v>0.71023999999999998</v>
      </c>
      <c r="G2702" s="21"/>
    </row>
    <row r="2703" spans="1:7" ht="15.6" thickTop="1" thickBot="1" x14ac:dyDescent="0.35">
      <c r="A2703" s="49">
        <v>1</v>
      </c>
      <c r="B2703" s="98" t="s">
        <v>13</v>
      </c>
      <c r="C2703" s="99"/>
      <c r="D2703" s="99"/>
      <c r="E2703" s="100"/>
      <c r="F2703" s="50">
        <f>SUM(F2702)</f>
        <v>0.71023999999999998</v>
      </c>
      <c r="G2703" s="51">
        <f>SUM(F2703/F2715)</f>
        <v>0.14147991287622982</v>
      </c>
    </row>
    <row r="2704" spans="1:7" ht="15" thickTop="1" x14ac:dyDescent="0.3">
      <c r="A2704" s="41"/>
      <c r="B2704" s="52" t="s">
        <v>22</v>
      </c>
      <c r="C2704" s="13"/>
      <c r="D2704" s="13"/>
      <c r="E2704" s="13"/>
      <c r="F2704" s="53"/>
      <c r="G2704" s="54"/>
    </row>
    <row r="2705" spans="1:7" ht="15" thickBot="1" x14ac:dyDescent="0.35">
      <c r="A2705" s="17" t="s">
        <v>11</v>
      </c>
      <c r="B2705" s="13" t="s">
        <v>367</v>
      </c>
      <c r="C2705" s="18" t="s">
        <v>45</v>
      </c>
      <c r="D2705" s="19">
        <v>1</v>
      </c>
      <c r="E2705" s="11">
        <v>3.18</v>
      </c>
      <c r="F2705" s="20">
        <f t="shared" ref="F2705" si="182">D2705*E2705</f>
        <v>3.18</v>
      </c>
      <c r="G2705" s="21"/>
    </row>
    <row r="2706" spans="1:7" ht="15.6" thickTop="1" thickBot="1" x14ac:dyDescent="0.35">
      <c r="A2706" s="49">
        <v>2</v>
      </c>
      <c r="B2706" s="98" t="s">
        <v>23</v>
      </c>
      <c r="C2706" s="99"/>
      <c r="D2706" s="99"/>
      <c r="E2706" s="100"/>
      <c r="F2706" s="50">
        <f>SUM(F2705:F2705)</f>
        <v>3.18</v>
      </c>
      <c r="G2706" s="51">
        <f>SUM(F2706/F2715)</f>
        <v>0.6334564695686119</v>
      </c>
    </row>
    <row r="2707" spans="1:7" ht="15" thickTop="1" x14ac:dyDescent="0.3">
      <c r="A2707" s="41"/>
      <c r="B2707" s="52" t="s">
        <v>47</v>
      </c>
      <c r="C2707" s="13"/>
      <c r="D2707" s="13"/>
      <c r="E2707" s="13"/>
      <c r="F2707" s="73"/>
      <c r="G2707" s="54"/>
    </row>
    <row r="2708" spans="1:7" x14ac:dyDescent="0.3">
      <c r="A2708" s="17" t="s">
        <v>48</v>
      </c>
      <c r="B2708" s="13" t="s">
        <v>362</v>
      </c>
      <c r="C2708" s="13" t="s">
        <v>21</v>
      </c>
      <c r="D2708" s="13">
        <v>2.3E-2</v>
      </c>
      <c r="E2708" s="11">
        <v>1.7</v>
      </c>
      <c r="F2708" s="53">
        <f>D2708*E2708</f>
        <v>3.9099999999999996E-2</v>
      </c>
      <c r="G2708" s="21"/>
    </row>
    <row r="2709" spans="1:7" ht="29.4" thickBot="1" x14ac:dyDescent="0.35">
      <c r="A2709" s="17" t="s">
        <v>65</v>
      </c>
      <c r="B2709" s="13" t="s">
        <v>365</v>
      </c>
      <c r="C2709" s="13" t="s">
        <v>21</v>
      </c>
      <c r="D2709" s="13">
        <v>2.3E-2</v>
      </c>
      <c r="E2709" s="11">
        <v>1.7</v>
      </c>
      <c r="F2709" s="53">
        <f>D2709*E2709</f>
        <v>3.9099999999999996E-2</v>
      </c>
      <c r="G2709" s="21"/>
    </row>
    <row r="2710" spans="1:7" ht="15.6" thickTop="1" thickBot="1" x14ac:dyDescent="0.35">
      <c r="A2710" s="49">
        <v>3</v>
      </c>
      <c r="B2710" s="98" t="s">
        <v>49</v>
      </c>
      <c r="C2710" s="99"/>
      <c r="D2710" s="99"/>
      <c r="E2710" s="100"/>
      <c r="F2710" s="50">
        <f>SUM(F2708:F2709)</f>
        <v>7.8199999999999992E-2</v>
      </c>
      <c r="G2710" s="51">
        <f>SUM(F2710/F2715)</f>
        <v>1.5577451547253283E-2</v>
      </c>
    </row>
    <row r="2711" spans="1:7" ht="15.6" thickTop="1" thickBot="1" x14ac:dyDescent="0.35">
      <c r="A2711" s="57" t="s">
        <v>14</v>
      </c>
      <c r="B2711" s="98" t="s">
        <v>24</v>
      </c>
      <c r="C2711" s="99"/>
      <c r="D2711" s="99"/>
      <c r="E2711" s="100"/>
      <c r="F2711" s="58">
        <f>SUM(F2703,F2706,F2710)</f>
        <v>3.9684400000000002</v>
      </c>
      <c r="G2711" s="6"/>
    </row>
    <row r="2712" spans="1:7" ht="15.6" thickTop="1" thickBot="1" x14ac:dyDescent="0.35">
      <c r="A2712" s="59">
        <v>4</v>
      </c>
      <c r="B2712" s="95" t="s">
        <v>15</v>
      </c>
      <c r="C2712" s="96"/>
      <c r="D2712" s="96"/>
      <c r="E2712" s="97"/>
      <c r="F2712" s="58">
        <f>SUM(F2711)*15%</f>
        <v>0.59526599999999996</v>
      </c>
      <c r="G2712" s="51">
        <f>SUM(F2712/F2715)</f>
        <v>0.11857707509881424</v>
      </c>
    </row>
    <row r="2713" spans="1:7" ht="15.6" thickTop="1" thickBot="1" x14ac:dyDescent="0.35">
      <c r="A2713" s="57" t="s">
        <v>16</v>
      </c>
      <c r="B2713" s="98" t="s">
        <v>25</v>
      </c>
      <c r="C2713" s="99"/>
      <c r="D2713" s="99"/>
      <c r="E2713" s="100"/>
      <c r="F2713" s="60">
        <f>SUM(F2711:F2712)</f>
        <v>4.5637059999999998</v>
      </c>
    </row>
    <row r="2714" spans="1:7" ht="15.6" thickTop="1" thickBot="1" x14ac:dyDescent="0.35">
      <c r="A2714" s="59">
        <v>5</v>
      </c>
      <c r="B2714" s="95" t="s">
        <v>17</v>
      </c>
      <c r="C2714" s="96"/>
      <c r="D2714" s="96"/>
      <c r="E2714" s="97"/>
      <c r="F2714" s="58">
        <f>SUM(F2713)*10%</f>
        <v>0.45637060000000002</v>
      </c>
      <c r="G2714" s="51">
        <f>SUM(F2714/F2715)</f>
        <v>9.0909090909090925E-2</v>
      </c>
    </row>
    <row r="2715" spans="1:7" ht="15.6" thickTop="1" thickBot="1" x14ac:dyDescent="0.35">
      <c r="A2715" s="57" t="s">
        <v>18</v>
      </c>
      <c r="B2715" s="98" t="s">
        <v>19</v>
      </c>
      <c r="C2715" s="99"/>
      <c r="D2715" s="99"/>
      <c r="E2715" s="100"/>
      <c r="F2715" s="60">
        <f>SUM(F2713,F2714)</f>
        <v>5.0200765999999994</v>
      </c>
      <c r="G2715" s="62">
        <f>SUM(G2703,G2706,G2710,G2712,G2714)</f>
        <v>1.0000000000000002</v>
      </c>
    </row>
    <row r="2716" spans="1:7" ht="15.6" thickTop="1" thickBot="1" x14ac:dyDescent="0.35"/>
    <row r="2717" spans="1:7" ht="44.4" thickTop="1" thickBot="1" x14ac:dyDescent="0.35">
      <c r="A2717" s="37" t="s">
        <v>2</v>
      </c>
      <c r="B2717" s="29" t="s">
        <v>1</v>
      </c>
      <c r="C2717" s="38" t="s">
        <v>0</v>
      </c>
      <c r="D2717" s="39" t="s">
        <v>20</v>
      </c>
      <c r="E2717" s="40"/>
      <c r="F2717" s="41"/>
      <c r="G2717" s="41"/>
    </row>
    <row r="2718" spans="1:7" ht="270" customHeight="1" thickTop="1" thickBot="1" x14ac:dyDescent="0.35">
      <c r="A2718" s="85" t="s">
        <v>425</v>
      </c>
      <c r="B2718" s="36" t="s">
        <v>1006</v>
      </c>
      <c r="C2718" s="30" t="s">
        <v>30</v>
      </c>
      <c r="D2718" s="30">
        <v>1</v>
      </c>
      <c r="E2718" s="41"/>
      <c r="F2718" s="41"/>
      <c r="G2718" s="41"/>
    </row>
    <row r="2719" spans="1:7" ht="30" thickTop="1" thickBot="1" x14ac:dyDescent="0.35">
      <c r="A2719" s="37" t="s">
        <v>3</v>
      </c>
      <c r="B2719" s="29" t="s">
        <v>4</v>
      </c>
      <c r="C2719" s="29" t="s">
        <v>0</v>
      </c>
      <c r="D2719" s="29" t="s">
        <v>5</v>
      </c>
      <c r="E2719" s="29" t="s">
        <v>6</v>
      </c>
      <c r="F2719" s="29" t="s">
        <v>7</v>
      </c>
      <c r="G2719" s="39" t="s">
        <v>8</v>
      </c>
    </row>
    <row r="2720" spans="1:7" ht="15" thickTop="1" x14ac:dyDescent="0.3">
      <c r="A2720" s="41"/>
      <c r="B2720" s="46" t="s">
        <v>9</v>
      </c>
      <c r="C2720" s="47"/>
      <c r="D2720" s="47"/>
      <c r="E2720" s="47"/>
      <c r="F2720" s="47"/>
      <c r="G2720" s="21"/>
    </row>
    <row r="2721" spans="1:7" ht="15" thickBot="1" x14ac:dyDescent="0.35">
      <c r="A2721" s="17" t="s">
        <v>10</v>
      </c>
      <c r="B2721" s="13" t="s">
        <v>43</v>
      </c>
      <c r="C2721" s="13" t="s">
        <v>21</v>
      </c>
      <c r="D2721" s="13">
        <v>5.0999999999999997E-2</v>
      </c>
      <c r="E2721" s="48">
        <v>30.88</v>
      </c>
      <c r="F2721" s="20">
        <f>PRODUCT(D2721:E2721)</f>
        <v>1.5748799999999998</v>
      </c>
      <c r="G2721" s="21"/>
    </row>
    <row r="2722" spans="1:7" ht="15.6" thickTop="1" thickBot="1" x14ac:dyDescent="0.35">
      <c r="A2722" s="49">
        <v>1</v>
      </c>
      <c r="B2722" s="98" t="s">
        <v>13</v>
      </c>
      <c r="C2722" s="99"/>
      <c r="D2722" s="99"/>
      <c r="E2722" s="100"/>
      <c r="F2722" s="50">
        <f>SUM(F2721)</f>
        <v>1.5748799999999998</v>
      </c>
      <c r="G2722" s="51">
        <f>SUM(F2722/F2739)</f>
        <v>4.5955671881060742E-2</v>
      </c>
    </row>
    <row r="2723" spans="1:7" ht="15" thickTop="1" x14ac:dyDescent="0.3">
      <c r="A2723" s="41"/>
      <c r="B2723" s="52" t="s">
        <v>22</v>
      </c>
      <c r="C2723" s="13"/>
      <c r="D2723" s="13"/>
      <c r="E2723" s="13"/>
      <c r="F2723" s="53"/>
      <c r="G2723" s="54"/>
    </row>
    <row r="2724" spans="1:7" x14ac:dyDescent="0.3">
      <c r="A2724" s="17" t="s">
        <v>11</v>
      </c>
      <c r="B2724" s="13" t="s">
        <v>429</v>
      </c>
      <c r="C2724" s="18" t="s">
        <v>68</v>
      </c>
      <c r="D2724" s="19">
        <v>1</v>
      </c>
      <c r="E2724" s="11">
        <v>3.79</v>
      </c>
      <c r="F2724" s="20">
        <f t="shared" ref="F2724:F2727" si="183">D2724*E2724</f>
        <v>3.79</v>
      </c>
      <c r="G2724" s="21"/>
    </row>
    <row r="2725" spans="1:7" x14ac:dyDescent="0.3">
      <c r="A2725" s="17" t="s">
        <v>12</v>
      </c>
      <c r="B2725" s="13" t="s">
        <v>919</v>
      </c>
      <c r="C2725" s="18" t="s">
        <v>68</v>
      </c>
      <c r="D2725" s="19">
        <v>1</v>
      </c>
      <c r="E2725" s="11">
        <v>5.83</v>
      </c>
      <c r="F2725" s="20">
        <f t="shared" si="183"/>
        <v>5.83</v>
      </c>
      <c r="G2725" s="21"/>
    </row>
    <row r="2726" spans="1:7" ht="28.8" x14ac:dyDescent="0.3">
      <c r="A2726" s="17" t="s">
        <v>53</v>
      </c>
      <c r="B2726" s="13" t="s">
        <v>430</v>
      </c>
      <c r="C2726" s="18" t="s">
        <v>68</v>
      </c>
      <c r="D2726" s="19">
        <v>1</v>
      </c>
      <c r="E2726" s="11">
        <v>10.01</v>
      </c>
      <c r="F2726" s="20">
        <f t="shared" si="183"/>
        <v>10.01</v>
      </c>
      <c r="G2726" s="21"/>
    </row>
    <row r="2727" spans="1:7" ht="28.8" x14ac:dyDescent="0.3">
      <c r="A2727" s="17" t="s">
        <v>54</v>
      </c>
      <c r="B2727" s="13" t="s">
        <v>428</v>
      </c>
      <c r="C2727" s="18" t="s">
        <v>68</v>
      </c>
      <c r="D2727" s="19">
        <v>1</v>
      </c>
      <c r="E2727" s="11">
        <v>3.77</v>
      </c>
      <c r="F2727" s="20">
        <f t="shared" si="183"/>
        <v>3.77</v>
      </c>
      <c r="G2727" s="21"/>
    </row>
    <row r="2728" spans="1:7" ht="15" thickBot="1" x14ac:dyDescent="0.35">
      <c r="A2728" s="17" t="s">
        <v>55</v>
      </c>
      <c r="B2728" s="13" t="s">
        <v>233</v>
      </c>
      <c r="C2728" s="18" t="s">
        <v>143</v>
      </c>
      <c r="D2728" s="19">
        <v>1</v>
      </c>
      <c r="E2728" s="11">
        <v>1.75</v>
      </c>
      <c r="F2728" s="20">
        <f>D2728*E2728</f>
        <v>1.75</v>
      </c>
      <c r="G2728" s="21"/>
    </row>
    <row r="2729" spans="1:7" ht="15.6" thickTop="1" thickBot="1" x14ac:dyDescent="0.35">
      <c r="A2729" s="49">
        <v>2</v>
      </c>
      <c r="B2729" s="98" t="s">
        <v>23</v>
      </c>
      <c r="C2729" s="99"/>
      <c r="D2729" s="99"/>
      <c r="E2729" s="100"/>
      <c r="F2729" s="50">
        <f>SUM(F2724:F2728)</f>
        <v>25.150000000000002</v>
      </c>
      <c r="G2729" s="51">
        <f>SUM(F2729/F2739)</f>
        <v>0.73388775513605975</v>
      </c>
    </row>
    <row r="2730" spans="1:7" ht="15" thickTop="1" x14ac:dyDescent="0.3">
      <c r="A2730" s="41"/>
      <c r="B2730" s="52" t="s">
        <v>47</v>
      </c>
      <c r="C2730" s="13"/>
      <c r="D2730" s="13"/>
      <c r="E2730" s="13"/>
      <c r="F2730" s="73"/>
      <c r="G2730" s="54"/>
    </row>
    <row r="2731" spans="1:7" x14ac:dyDescent="0.3">
      <c r="A2731" s="17" t="s">
        <v>48</v>
      </c>
      <c r="B2731" s="13" t="s">
        <v>426</v>
      </c>
      <c r="C2731" s="13" t="s">
        <v>21</v>
      </c>
      <c r="D2731" s="13">
        <v>5.0999999999999997E-2</v>
      </c>
      <c r="E2731" s="11">
        <v>1.72</v>
      </c>
      <c r="F2731" s="53">
        <f>D2731*E2731</f>
        <v>8.7719999999999992E-2</v>
      </c>
      <c r="G2731" s="21"/>
    </row>
    <row r="2732" spans="1:7" x14ac:dyDescent="0.3">
      <c r="A2732" s="17" t="s">
        <v>65</v>
      </c>
      <c r="B2732" s="13" t="s">
        <v>334</v>
      </c>
      <c r="C2732" s="13" t="s">
        <v>21</v>
      </c>
      <c r="D2732" s="13">
        <v>5.0999999999999997E-2</v>
      </c>
      <c r="E2732" s="11">
        <v>1.7</v>
      </c>
      <c r="F2732" s="53">
        <f>D2732*E2732</f>
        <v>8.6699999999999985E-2</v>
      </c>
      <c r="G2732" s="21"/>
    </row>
    <row r="2733" spans="1:7" ht="15" thickBot="1" x14ac:dyDescent="0.35">
      <c r="A2733" s="17" t="s">
        <v>66</v>
      </c>
      <c r="B2733" s="13" t="s">
        <v>427</v>
      </c>
      <c r="C2733" s="13" t="s">
        <v>21</v>
      </c>
      <c r="D2733" s="13">
        <v>5.0999999999999997E-2</v>
      </c>
      <c r="E2733" s="20">
        <v>3.75</v>
      </c>
      <c r="F2733" s="53">
        <f>D2733*E2733</f>
        <v>0.19124999999999998</v>
      </c>
      <c r="G2733" s="21"/>
    </row>
    <row r="2734" spans="1:7" ht="15.6" thickTop="1" thickBot="1" x14ac:dyDescent="0.35">
      <c r="A2734" s="49">
        <v>3</v>
      </c>
      <c r="B2734" s="98" t="s">
        <v>49</v>
      </c>
      <c r="C2734" s="99"/>
      <c r="D2734" s="99"/>
      <c r="E2734" s="100"/>
      <c r="F2734" s="50">
        <f>SUM(F2731:F2733)</f>
        <v>0.36566999999999994</v>
      </c>
      <c r="G2734" s="51">
        <f>SUM(F2734/F2739)</f>
        <v>1.067040697497427E-2</v>
      </c>
    </row>
    <row r="2735" spans="1:7" ht="15.6" thickTop="1" thickBot="1" x14ac:dyDescent="0.35">
      <c r="A2735" s="57" t="s">
        <v>14</v>
      </c>
      <c r="B2735" s="98" t="s">
        <v>24</v>
      </c>
      <c r="C2735" s="99"/>
      <c r="D2735" s="99"/>
      <c r="E2735" s="100"/>
      <c r="F2735" s="58">
        <f>SUM(F2722,F2729,F2734)</f>
        <v>27.090550000000004</v>
      </c>
      <c r="G2735" s="6"/>
    </row>
    <row r="2736" spans="1:7" ht="15.6" thickTop="1" thickBot="1" x14ac:dyDescent="0.35">
      <c r="A2736" s="59">
        <v>4</v>
      </c>
      <c r="B2736" s="95" t="s">
        <v>15</v>
      </c>
      <c r="C2736" s="96"/>
      <c r="D2736" s="96"/>
      <c r="E2736" s="97"/>
      <c r="F2736" s="58">
        <f>SUM(F2735)*15%</f>
        <v>4.0635825000000008</v>
      </c>
      <c r="G2736" s="51">
        <f>SUM(F2736/F2739)</f>
        <v>0.11857707509881422</v>
      </c>
    </row>
    <row r="2737" spans="1:7" ht="15.6" thickTop="1" thickBot="1" x14ac:dyDescent="0.35">
      <c r="A2737" s="57" t="s">
        <v>16</v>
      </c>
      <c r="B2737" s="98" t="s">
        <v>25</v>
      </c>
      <c r="C2737" s="99"/>
      <c r="D2737" s="99"/>
      <c r="E2737" s="100"/>
      <c r="F2737" s="60">
        <f>SUM(F2735:F2736)</f>
        <v>31.154132500000003</v>
      </c>
    </row>
    <row r="2738" spans="1:7" ht="15.6" thickTop="1" thickBot="1" x14ac:dyDescent="0.35">
      <c r="A2738" s="59">
        <v>5</v>
      </c>
      <c r="B2738" s="95" t="s">
        <v>17</v>
      </c>
      <c r="C2738" s="96"/>
      <c r="D2738" s="96"/>
      <c r="E2738" s="97"/>
      <c r="F2738" s="58">
        <f>SUM(F2737)*10%</f>
        <v>3.1154132500000005</v>
      </c>
      <c r="G2738" s="51">
        <f>SUM(F2738/F2739)</f>
        <v>9.0909090909090912E-2</v>
      </c>
    </row>
    <row r="2739" spans="1:7" ht="15.6" thickTop="1" thickBot="1" x14ac:dyDescent="0.35">
      <c r="A2739" s="57" t="s">
        <v>18</v>
      </c>
      <c r="B2739" s="98" t="s">
        <v>19</v>
      </c>
      <c r="C2739" s="99"/>
      <c r="D2739" s="99"/>
      <c r="E2739" s="100"/>
      <c r="F2739" s="60">
        <f>SUM(F2737,F2738)</f>
        <v>34.269545750000006</v>
      </c>
      <c r="G2739" s="62">
        <f>SUM(G2722,G2729,G2734,G2736,G2738)</f>
        <v>0.99999999999999989</v>
      </c>
    </row>
    <row r="2740" spans="1:7" ht="15.6" thickTop="1" thickBot="1" x14ac:dyDescent="0.35"/>
    <row r="2741" spans="1:7" ht="44.4" thickTop="1" thickBot="1" x14ac:dyDescent="0.35">
      <c r="A2741" s="37" t="s">
        <v>2</v>
      </c>
      <c r="B2741" s="29" t="s">
        <v>1</v>
      </c>
      <c r="C2741" s="38" t="s">
        <v>0</v>
      </c>
      <c r="D2741" s="39" t="s">
        <v>20</v>
      </c>
      <c r="E2741" s="40"/>
      <c r="F2741" s="41"/>
      <c r="G2741" s="41"/>
    </row>
    <row r="2742" spans="1:7" ht="227.4" customHeight="1" thickTop="1" thickBot="1" x14ac:dyDescent="0.35">
      <c r="A2742" s="85" t="s">
        <v>431</v>
      </c>
      <c r="B2742" s="36" t="s">
        <v>1007</v>
      </c>
      <c r="C2742" s="30" t="s">
        <v>30</v>
      </c>
      <c r="D2742" s="30">
        <v>1</v>
      </c>
      <c r="E2742" s="41"/>
      <c r="F2742" s="41"/>
      <c r="G2742" s="41"/>
    </row>
    <row r="2743" spans="1:7" ht="30" thickTop="1" thickBot="1" x14ac:dyDescent="0.35">
      <c r="A2743" s="37" t="s">
        <v>3</v>
      </c>
      <c r="B2743" s="29" t="s">
        <v>4</v>
      </c>
      <c r="C2743" s="29" t="s">
        <v>0</v>
      </c>
      <c r="D2743" s="29" t="s">
        <v>5</v>
      </c>
      <c r="E2743" s="29" t="s">
        <v>6</v>
      </c>
      <c r="F2743" s="29" t="s">
        <v>7</v>
      </c>
      <c r="G2743" s="39" t="s">
        <v>8</v>
      </c>
    </row>
    <row r="2744" spans="1:7" ht="15" thickTop="1" x14ac:dyDescent="0.3">
      <c r="A2744" s="41"/>
      <c r="B2744" s="46" t="s">
        <v>9</v>
      </c>
      <c r="C2744" s="47"/>
      <c r="D2744" s="47"/>
      <c r="E2744" s="47"/>
      <c r="F2744" s="47"/>
      <c r="G2744" s="21"/>
    </row>
    <row r="2745" spans="1:7" ht="15" thickBot="1" x14ac:dyDescent="0.35">
      <c r="A2745" s="17" t="s">
        <v>10</v>
      </c>
      <c r="B2745" s="13" t="s">
        <v>43</v>
      </c>
      <c r="C2745" s="13" t="s">
        <v>21</v>
      </c>
      <c r="D2745" s="13">
        <v>2.3E-3</v>
      </c>
      <c r="E2745" s="48">
        <v>30.88</v>
      </c>
      <c r="F2745" s="20">
        <f>PRODUCT(D2745:E2745)</f>
        <v>7.102399999999999E-2</v>
      </c>
      <c r="G2745" s="21"/>
    </row>
    <row r="2746" spans="1:7" ht="15.6" thickTop="1" thickBot="1" x14ac:dyDescent="0.35">
      <c r="A2746" s="49">
        <v>1</v>
      </c>
      <c r="B2746" s="98" t="s">
        <v>13</v>
      </c>
      <c r="C2746" s="99"/>
      <c r="D2746" s="99"/>
      <c r="E2746" s="100"/>
      <c r="F2746" s="50">
        <f>SUM(F2745)</f>
        <v>7.102399999999999E-2</v>
      </c>
      <c r="G2746" s="51">
        <f>SUM(F2746/F2760)</f>
        <v>3.8738087967385986E-3</v>
      </c>
    </row>
    <row r="2747" spans="1:7" ht="15" thickTop="1" x14ac:dyDescent="0.3">
      <c r="A2747" s="41"/>
      <c r="B2747" s="52" t="s">
        <v>22</v>
      </c>
      <c r="C2747" s="13"/>
      <c r="D2747" s="13"/>
      <c r="E2747" s="13"/>
      <c r="F2747" s="53"/>
      <c r="G2747" s="54"/>
    </row>
    <row r="2748" spans="1:7" x14ac:dyDescent="0.3">
      <c r="A2748" s="17" t="s">
        <v>11</v>
      </c>
      <c r="B2748" s="13" t="s">
        <v>429</v>
      </c>
      <c r="C2748" s="18" t="s">
        <v>68</v>
      </c>
      <c r="D2748" s="19">
        <v>1</v>
      </c>
      <c r="E2748" s="11">
        <v>3.79</v>
      </c>
      <c r="F2748" s="20">
        <f t="shared" ref="F2748:F2749" si="184">D2748*E2748</f>
        <v>3.79</v>
      </c>
      <c r="G2748" s="21"/>
    </row>
    <row r="2749" spans="1:7" x14ac:dyDescent="0.3">
      <c r="A2749" s="17" t="s">
        <v>12</v>
      </c>
      <c r="B2749" s="13" t="s">
        <v>433</v>
      </c>
      <c r="C2749" s="18" t="s">
        <v>45</v>
      </c>
      <c r="D2749" s="19">
        <v>1</v>
      </c>
      <c r="E2749" s="11">
        <v>8.8699999999999992</v>
      </c>
      <c r="F2749" s="20">
        <f t="shared" si="184"/>
        <v>8.8699999999999992</v>
      </c>
      <c r="G2749" s="21"/>
    </row>
    <row r="2750" spans="1:7" ht="15" thickBot="1" x14ac:dyDescent="0.35">
      <c r="A2750" s="17" t="s">
        <v>55</v>
      </c>
      <c r="B2750" s="13" t="s">
        <v>303</v>
      </c>
      <c r="C2750" s="18" t="s">
        <v>143</v>
      </c>
      <c r="D2750" s="19">
        <v>1</v>
      </c>
      <c r="E2750" s="11">
        <v>1.75</v>
      </c>
      <c r="F2750" s="20">
        <f>D2750*E2750</f>
        <v>1.75</v>
      </c>
      <c r="G2750" s="21"/>
    </row>
    <row r="2751" spans="1:7" ht="15.6" thickTop="1" thickBot="1" x14ac:dyDescent="0.35">
      <c r="A2751" s="49">
        <v>2</v>
      </c>
      <c r="B2751" s="98" t="s">
        <v>23</v>
      </c>
      <c r="C2751" s="99"/>
      <c r="D2751" s="99"/>
      <c r="E2751" s="100"/>
      <c r="F2751" s="50">
        <f>SUM(F2748:F2750)</f>
        <v>14.41</v>
      </c>
      <c r="G2751" s="51">
        <f>SUM(F2751/F2760)</f>
        <v>0.78595382914230705</v>
      </c>
    </row>
    <row r="2752" spans="1:7" ht="15" thickTop="1" x14ac:dyDescent="0.3">
      <c r="A2752" s="41"/>
      <c r="B2752" s="52" t="s">
        <v>47</v>
      </c>
      <c r="C2752" s="13"/>
      <c r="D2752" s="13"/>
      <c r="E2752" s="13"/>
      <c r="F2752" s="73"/>
      <c r="G2752" s="54"/>
    </row>
    <row r="2753" spans="1:7" x14ac:dyDescent="0.3">
      <c r="A2753" s="17" t="s">
        <v>48</v>
      </c>
      <c r="B2753" s="13" t="s">
        <v>426</v>
      </c>
      <c r="C2753" s="13" t="s">
        <v>21</v>
      </c>
      <c r="D2753" s="13">
        <v>2.3E-3</v>
      </c>
      <c r="E2753" s="11">
        <v>1.72</v>
      </c>
      <c r="F2753" s="53">
        <f>D2753*E2753</f>
        <v>3.9559999999999994E-3</v>
      </c>
      <c r="G2753" s="21"/>
    </row>
    <row r="2754" spans="1:7" ht="15" thickBot="1" x14ac:dyDescent="0.35">
      <c r="A2754" s="17" t="s">
        <v>66</v>
      </c>
      <c r="B2754" s="13" t="s">
        <v>432</v>
      </c>
      <c r="C2754" s="13" t="s">
        <v>21</v>
      </c>
      <c r="D2754" s="13">
        <v>2.3E-3</v>
      </c>
      <c r="E2754" s="20">
        <v>3.75</v>
      </c>
      <c r="F2754" s="53">
        <f>D2754*E2754</f>
        <v>8.6250000000000007E-3</v>
      </c>
      <c r="G2754" s="21"/>
    </row>
    <row r="2755" spans="1:7" ht="15.6" thickTop="1" thickBot="1" x14ac:dyDescent="0.35">
      <c r="A2755" s="49">
        <v>3</v>
      </c>
      <c r="B2755" s="98" t="s">
        <v>49</v>
      </c>
      <c r="C2755" s="99"/>
      <c r="D2755" s="99"/>
      <c r="E2755" s="100"/>
      <c r="F2755" s="50">
        <f>SUM(F2753:F2754)</f>
        <v>1.2581E-2</v>
      </c>
      <c r="G2755" s="51">
        <f>SUM(F2755/F2760)</f>
        <v>6.8619605304922726E-4</v>
      </c>
    </row>
    <row r="2756" spans="1:7" ht="15.6" thickTop="1" thickBot="1" x14ac:dyDescent="0.35">
      <c r="A2756" s="57" t="s">
        <v>14</v>
      </c>
      <c r="B2756" s="98" t="s">
        <v>24</v>
      </c>
      <c r="C2756" s="99"/>
      <c r="D2756" s="99"/>
      <c r="E2756" s="100"/>
      <c r="F2756" s="58">
        <f>SUM(F2746,F2751,F2755)</f>
        <v>14.493605000000001</v>
      </c>
      <c r="G2756" s="6"/>
    </row>
    <row r="2757" spans="1:7" ht="15.6" thickTop="1" thickBot="1" x14ac:dyDescent="0.35">
      <c r="A2757" s="59">
        <v>4</v>
      </c>
      <c r="B2757" s="95" t="s">
        <v>15</v>
      </c>
      <c r="C2757" s="96"/>
      <c r="D2757" s="96"/>
      <c r="E2757" s="97"/>
      <c r="F2757" s="58">
        <f>SUM(F2756)*15%</f>
        <v>2.1740407500000001</v>
      </c>
      <c r="G2757" s="51">
        <f>SUM(F2757/F2760)</f>
        <v>0.11857707509881422</v>
      </c>
    </row>
    <row r="2758" spans="1:7" ht="15.6" thickTop="1" thickBot="1" x14ac:dyDescent="0.35">
      <c r="A2758" s="57" t="s">
        <v>16</v>
      </c>
      <c r="B2758" s="98" t="s">
        <v>25</v>
      </c>
      <c r="C2758" s="99"/>
      <c r="D2758" s="99"/>
      <c r="E2758" s="100"/>
      <c r="F2758" s="60">
        <f>SUM(F2756:F2757)</f>
        <v>16.667645750000002</v>
      </c>
    </row>
    <row r="2759" spans="1:7" ht="15.6" thickTop="1" thickBot="1" x14ac:dyDescent="0.35">
      <c r="A2759" s="59">
        <v>5</v>
      </c>
      <c r="B2759" s="95" t="s">
        <v>17</v>
      </c>
      <c r="C2759" s="96"/>
      <c r="D2759" s="96"/>
      <c r="E2759" s="97"/>
      <c r="F2759" s="58">
        <f>SUM(F2758)*10%</f>
        <v>1.6667645750000002</v>
      </c>
      <c r="G2759" s="51">
        <f>SUM(F2759/F2760)</f>
        <v>9.0909090909090912E-2</v>
      </c>
    </row>
    <row r="2760" spans="1:7" ht="15.6" thickTop="1" thickBot="1" x14ac:dyDescent="0.35">
      <c r="A2760" s="57" t="s">
        <v>18</v>
      </c>
      <c r="B2760" s="98" t="s">
        <v>19</v>
      </c>
      <c r="C2760" s="99"/>
      <c r="D2760" s="99"/>
      <c r="E2760" s="100"/>
      <c r="F2760" s="60">
        <f>SUM(F2758,F2759)</f>
        <v>18.334410325</v>
      </c>
      <c r="G2760" s="62">
        <f>SUM(G2746,G2751,G2755,G2757,G2759)</f>
        <v>1</v>
      </c>
    </row>
    <row r="2761" spans="1:7" ht="15" thickTop="1" x14ac:dyDescent="0.3"/>
    <row r="2762" spans="1:7" x14ac:dyDescent="0.3">
      <c r="A2762" s="101" t="s">
        <v>434</v>
      </c>
      <c r="B2762" s="101"/>
      <c r="C2762" s="101"/>
      <c r="D2762" s="101"/>
      <c r="E2762" s="101"/>
      <c r="F2762" s="101"/>
      <c r="G2762" s="101"/>
    </row>
    <row r="2763" spans="1:7" ht="15" thickBot="1" x14ac:dyDescent="0.35"/>
    <row r="2764" spans="1:7" ht="44.4" thickTop="1" thickBot="1" x14ac:dyDescent="0.35">
      <c r="A2764" s="37" t="s">
        <v>2</v>
      </c>
      <c r="B2764" s="29" t="s">
        <v>1</v>
      </c>
      <c r="C2764" s="38" t="s">
        <v>0</v>
      </c>
      <c r="D2764" s="39" t="s">
        <v>20</v>
      </c>
      <c r="E2764" s="40"/>
      <c r="F2764" s="41"/>
      <c r="G2764" s="41"/>
    </row>
    <row r="2765" spans="1:7" ht="132.6" customHeight="1" thickTop="1" x14ac:dyDescent="0.3">
      <c r="A2765" s="63" t="s">
        <v>435</v>
      </c>
      <c r="B2765" s="10" t="s">
        <v>1008</v>
      </c>
      <c r="C2765" s="8"/>
      <c r="D2765" s="8"/>
      <c r="E2765" s="40"/>
      <c r="F2765" s="41"/>
      <c r="G2765" s="41"/>
    </row>
    <row r="2766" spans="1:7" ht="147" customHeight="1" thickBot="1" x14ac:dyDescent="0.35">
      <c r="A2766" s="66" t="s">
        <v>436</v>
      </c>
      <c r="B2766" s="32" t="s">
        <v>437</v>
      </c>
      <c r="C2766" s="33" t="s">
        <v>438</v>
      </c>
      <c r="D2766" s="33">
        <v>1</v>
      </c>
      <c r="E2766" s="41"/>
      <c r="F2766" s="41"/>
      <c r="G2766" s="41"/>
    </row>
    <row r="2767" spans="1:7" ht="30" thickTop="1" thickBot="1" x14ac:dyDescent="0.35">
      <c r="A2767" s="37" t="s">
        <v>3</v>
      </c>
      <c r="B2767" s="29" t="s">
        <v>4</v>
      </c>
      <c r="C2767" s="29" t="s">
        <v>0</v>
      </c>
      <c r="D2767" s="29" t="s">
        <v>5</v>
      </c>
      <c r="E2767" s="29" t="s">
        <v>6</v>
      </c>
      <c r="F2767" s="29" t="s">
        <v>7</v>
      </c>
      <c r="G2767" s="39" t="s">
        <v>8</v>
      </c>
    </row>
    <row r="2768" spans="1:7" ht="15" thickTop="1" x14ac:dyDescent="0.3">
      <c r="A2768" s="41"/>
      <c r="B2768" s="46" t="s">
        <v>9</v>
      </c>
      <c r="C2768" s="47"/>
      <c r="D2768" s="47"/>
      <c r="E2768" s="47"/>
      <c r="F2768" s="47"/>
      <c r="G2768" s="21"/>
    </row>
    <row r="2769" spans="1:7" ht="15" thickBot="1" x14ac:dyDescent="0.35">
      <c r="A2769" s="17" t="s">
        <v>10</v>
      </c>
      <c r="B2769" s="13" t="s">
        <v>43</v>
      </c>
      <c r="C2769" s="13" t="s">
        <v>21</v>
      </c>
      <c r="D2769" s="13">
        <v>0.17</v>
      </c>
      <c r="E2769" s="48">
        <v>30.88</v>
      </c>
      <c r="F2769" s="20">
        <f>PRODUCT(D2769:E2769)</f>
        <v>5.2496</v>
      </c>
      <c r="G2769" s="21"/>
    </row>
    <row r="2770" spans="1:7" ht="15.6" thickTop="1" thickBot="1" x14ac:dyDescent="0.35">
      <c r="A2770" s="49">
        <v>1</v>
      </c>
      <c r="B2770" s="98" t="s">
        <v>13</v>
      </c>
      <c r="C2770" s="99"/>
      <c r="D2770" s="99"/>
      <c r="E2770" s="100"/>
      <c r="F2770" s="50">
        <f>SUM(F2769)</f>
        <v>5.2496</v>
      </c>
      <c r="G2770" s="51">
        <f>SUM(F2770/F2790)</f>
        <v>2.0220282755479133E-2</v>
      </c>
    </row>
    <row r="2771" spans="1:7" ht="15" thickTop="1" x14ac:dyDescent="0.3">
      <c r="A2771" s="41"/>
      <c r="B2771" s="52" t="s">
        <v>22</v>
      </c>
      <c r="C2771" s="13"/>
      <c r="D2771" s="13"/>
      <c r="E2771" s="13"/>
      <c r="F2771" s="53"/>
      <c r="G2771" s="54"/>
    </row>
    <row r="2772" spans="1:7" x14ac:dyDescent="0.3">
      <c r="A2772" s="17" t="s">
        <v>11</v>
      </c>
      <c r="B2772" s="13" t="s">
        <v>440</v>
      </c>
      <c r="C2772" s="18" t="s">
        <v>85</v>
      </c>
      <c r="D2772" s="19">
        <v>0.1</v>
      </c>
      <c r="E2772" s="11">
        <v>7.58</v>
      </c>
      <c r="F2772" s="20">
        <f t="shared" ref="F2772:F2774" si="185">D2772*E2772</f>
        <v>0.75800000000000001</v>
      </c>
      <c r="G2772" s="21"/>
    </row>
    <row r="2773" spans="1:7" ht="28.8" x14ac:dyDescent="0.3">
      <c r="A2773" s="17" t="s">
        <v>12</v>
      </c>
      <c r="B2773" s="13" t="s">
        <v>446</v>
      </c>
      <c r="C2773" s="18" t="s">
        <v>68</v>
      </c>
      <c r="D2773" s="19">
        <v>2</v>
      </c>
      <c r="E2773" s="11">
        <v>1.36</v>
      </c>
      <c r="F2773" s="20">
        <f t="shared" si="185"/>
        <v>2.72</v>
      </c>
      <c r="G2773" s="21"/>
    </row>
    <row r="2774" spans="1:7" ht="28.8" x14ac:dyDescent="0.3">
      <c r="A2774" s="17" t="s">
        <v>53</v>
      </c>
      <c r="B2774" s="41" t="s">
        <v>938</v>
      </c>
      <c r="C2774" s="18" t="s">
        <v>68</v>
      </c>
      <c r="D2774" s="19">
        <v>1</v>
      </c>
      <c r="E2774" s="11">
        <v>5.87</v>
      </c>
      <c r="F2774" s="20">
        <f t="shared" si="185"/>
        <v>5.87</v>
      </c>
      <c r="G2774" s="21"/>
    </row>
    <row r="2775" spans="1:7" x14ac:dyDescent="0.3">
      <c r="A2775" s="17" t="s">
        <v>54</v>
      </c>
      <c r="B2775" s="13" t="s">
        <v>441</v>
      </c>
      <c r="C2775" s="18" t="s">
        <v>68</v>
      </c>
      <c r="D2775" s="19">
        <v>1</v>
      </c>
      <c r="E2775" s="11">
        <v>9.43</v>
      </c>
      <c r="F2775" s="20">
        <f t="shared" ref="F2775:F2781" si="186">D2775*E2775</f>
        <v>9.43</v>
      </c>
      <c r="G2775" s="21"/>
    </row>
    <row r="2776" spans="1:7" x14ac:dyDescent="0.3">
      <c r="A2776" s="17" t="s">
        <v>55</v>
      </c>
      <c r="B2776" s="13" t="s">
        <v>442</v>
      </c>
      <c r="C2776" s="18" t="s">
        <v>85</v>
      </c>
      <c r="D2776" s="19">
        <v>0.1</v>
      </c>
      <c r="E2776" s="11">
        <v>34.770000000000003</v>
      </c>
      <c r="F2776" s="20">
        <f t="shared" si="186"/>
        <v>3.4770000000000003</v>
      </c>
      <c r="G2776" s="21"/>
    </row>
    <row r="2777" spans="1:7" ht="43.2" x14ac:dyDescent="0.3">
      <c r="A2777" s="17" t="s">
        <v>56</v>
      </c>
      <c r="B2777" s="13" t="s">
        <v>447</v>
      </c>
      <c r="C2777" s="89" t="s">
        <v>448</v>
      </c>
      <c r="D2777" s="19">
        <v>1</v>
      </c>
      <c r="E2777" s="11">
        <v>44.37</v>
      </c>
      <c r="F2777" s="20">
        <f t="shared" si="186"/>
        <v>44.37</v>
      </c>
      <c r="G2777" s="21"/>
    </row>
    <row r="2778" spans="1:7" ht="28.8" x14ac:dyDescent="0.3">
      <c r="A2778" s="17" t="s">
        <v>57</v>
      </c>
      <c r="B2778" s="13" t="s">
        <v>449</v>
      </c>
      <c r="C2778" s="18" t="s">
        <v>45</v>
      </c>
      <c r="D2778" s="19">
        <v>1</v>
      </c>
      <c r="E2778" s="11">
        <v>93.92</v>
      </c>
      <c r="F2778" s="20">
        <f t="shared" si="186"/>
        <v>93.92</v>
      </c>
      <c r="G2778" s="21"/>
    </row>
    <row r="2779" spans="1:7" x14ac:dyDescent="0.3">
      <c r="A2779" s="17" t="s">
        <v>58</v>
      </c>
      <c r="B2779" s="13" t="s">
        <v>443</v>
      </c>
      <c r="C2779" s="18" t="s">
        <v>45</v>
      </c>
      <c r="D2779" s="19">
        <v>1</v>
      </c>
      <c r="E2779" s="11">
        <v>8.82</v>
      </c>
      <c r="F2779" s="20">
        <f t="shared" si="186"/>
        <v>8.82</v>
      </c>
      <c r="G2779" s="21"/>
    </row>
    <row r="2780" spans="1:7" x14ac:dyDescent="0.3">
      <c r="A2780" s="17" t="s">
        <v>59</v>
      </c>
      <c r="B2780" s="13" t="s">
        <v>444</v>
      </c>
      <c r="C2780" s="18" t="s">
        <v>45</v>
      </c>
      <c r="D2780" s="19">
        <v>1</v>
      </c>
      <c r="E2780" s="11">
        <v>4.67</v>
      </c>
      <c r="F2780" s="20">
        <f t="shared" si="186"/>
        <v>4.67</v>
      </c>
      <c r="G2780" s="21"/>
    </row>
    <row r="2781" spans="1:7" ht="15" thickBot="1" x14ac:dyDescent="0.35">
      <c r="A2781" s="17" t="s">
        <v>133</v>
      </c>
      <c r="B2781" s="13" t="s">
        <v>445</v>
      </c>
      <c r="C2781" s="18" t="s">
        <v>143</v>
      </c>
      <c r="D2781" s="19">
        <v>1</v>
      </c>
      <c r="E2781" s="11">
        <v>25.66</v>
      </c>
      <c r="F2781" s="20">
        <f t="shared" si="186"/>
        <v>25.66</v>
      </c>
      <c r="G2781" s="21"/>
    </row>
    <row r="2782" spans="1:7" ht="15.6" thickTop="1" thickBot="1" x14ac:dyDescent="0.35">
      <c r="A2782" s="49">
        <v>2</v>
      </c>
      <c r="B2782" s="98" t="s">
        <v>23</v>
      </c>
      <c r="C2782" s="99"/>
      <c r="D2782" s="99"/>
      <c r="E2782" s="100"/>
      <c r="F2782" s="50">
        <f>SUM(F2772:F2781)</f>
        <v>199.69499999999999</v>
      </c>
      <c r="G2782" s="51">
        <f>SUM(F2782/F2790)</f>
        <v>0.76918038800202027</v>
      </c>
    </row>
    <row r="2783" spans="1:7" ht="15" thickTop="1" x14ac:dyDescent="0.3">
      <c r="A2783" s="41"/>
      <c r="B2783" s="52" t="s">
        <v>47</v>
      </c>
      <c r="C2783" s="13"/>
      <c r="D2783" s="13"/>
      <c r="E2783" s="13"/>
      <c r="F2783" s="73"/>
      <c r="G2783" s="54"/>
    </row>
    <row r="2784" spans="1:7" ht="29.4" thickBot="1" x14ac:dyDescent="0.35">
      <c r="A2784" s="17" t="s">
        <v>48</v>
      </c>
      <c r="B2784" s="13" t="s">
        <v>439</v>
      </c>
      <c r="C2784" s="13" t="s">
        <v>21</v>
      </c>
      <c r="D2784" s="13">
        <v>0.17</v>
      </c>
      <c r="E2784" s="11">
        <v>1.7</v>
      </c>
      <c r="F2784" s="53">
        <f>D2784*E2784</f>
        <v>0.28900000000000003</v>
      </c>
      <c r="G2784" s="21"/>
    </row>
    <row r="2785" spans="1:7" ht="15.6" thickTop="1" thickBot="1" x14ac:dyDescent="0.35">
      <c r="A2785" s="49">
        <v>3</v>
      </c>
      <c r="B2785" s="98" t="s">
        <v>49</v>
      </c>
      <c r="C2785" s="99"/>
      <c r="D2785" s="99"/>
      <c r="E2785" s="100"/>
      <c r="F2785" s="50">
        <f>SUM(F2784:F2784)</f>
        <v>0.28900000000000003</v>
      </c>
      <c r="G2785" s="51">
        <f>SUM(F2785/F2790)</f>
        <v>1.1131632345956779E-3</v>
      </c>
    </row>
    <row r="2786" spans="1:7" ht="15.6" thickTop="1" thickBot="1" x14ac:dyDescent="0.35">
      <c r="A2786" s="57" t="s">
        <v>14</v>
      </c>
      <c r="B2786" s="98" t="s">
        <v>24</v>
      </c>
      <c r="C2786" s="99"/>
      <c r="D2786" s="99"/>
      <c r="E2786" s="100"/>
      <c r="F2786" s="58">
        <f>SUM(F2770,F2782,F2785)</f>
        <v>205.23359999999997</v>
      </c>
      <c r="G2786" s="6"/>
    </row>
    <row r="2787" spans="1:7" ht="15.6" thickTop="1" thickBot="1" x14ac:dyDescent="0.35">
      <c r="A2787" s="59">
        <v>4</v>
      </c>
      <c r="B2787" s="95" t="s">
        <v>15</v>
      </c>
      <c r="C2787" s="96"/>
      <c r="D2787" s="96"/>
      <c r="E2787" s="97"/>
      <c r="F2787" s="58">
        <f>SUM(F2786)*15%</f>
        <v>30.785039999999995</v>
      </c>
      <c r="G2787" s="51">
        <f>SUM(F2787/F2790)</f>
        <v>0.11857707509881424</v>
      </c>
    </row>
    <row r="2788" spans="1:7" ht="15.6" thickTop="1" thickBot="1" x14ac:dyDescent="0.35">
      <c r="A2788" s="57" t="s">
        <v>16</v>
      </c>
      <c r="B2788" s="98" t="s">
        <v>25</v>
      </c>
      <c r="C2788" s="99"/>
      <c r="D2788" s="99"/>
      <c r="E2788" s="100"/>
      <c r="F2788" s="60">
        <f>SUM(F2786:F2787)</f>
        <v>236.01863999999995</v>
      </c>
    </row>
    <row r="2789" spans="1:7" ht="15.6" thickTop="1" thickBot="1" x14ac:dyDescent="0.35">
      <c r="A2789" s="59">
        <v>5</v>
      </c>
      <c r="B2789" s="95" t="s">
        <v>17</v>
      </c>
      <c r="C2789" s="96"/>
      <c r="D2789" s="96"/>
      <c r="E2789" s="97"/>
      <c r="F2789" s="58">
        <f>SUM(F2788)*10%</f>
        <v>23.601863999999996</v>
      </c>
      <c r="G2789" s="51">
        <f>SUM(F2789/F2790)</f>
        <v>9.0909090909090912E-2</v>
      </c>
    </row>
    <row r="2790" spans="1:7" ht="15.6" thickTop="1" thickBot="1" x14ac:dyDescent="0.35">
      <c r="A2790" s="57" t="s">
        <v>18</v>
      </c>
      <c r="B2790" s="98" t="s">
        <v>19</v>
      </c>
      <c r="C2790" s="99"/>
      <c r="D2790" s="99"/>
      <c r="E2790" s="100"/>
      <c r="F2790" s="60">
        <f>SUM(F2788,F2789)</f>
        <v>259.62050399999993</v>
      </c>
      <c r="G2790" s="62">
        <f>SUM(G2770,G2782,G2785,G2787,G2789)</f>
        <v>1.0000000000000002</v>
      </c>
    </row>
    <row r="2791" spans="1:7" ht="15.6" thickTop="1" thickBot="1" x14ac:dyDescent="0.35"/>
    <row r="2792" spans="1:7" ht="44.4" thickTop="1" thickBot="1" x14ac:dyDescent="0.35">
      <c r="A2792" s="37" t="s">
        <v>2</v>
      </c>
      <c r="B2792" s="29" t="s">
        <v>1</v>
      </c>
      <c r="C2792" s="38" t="s">
        <v>0</v>
      </c>
      <c r="D2792" s="39" t="s">
        <v>20</v>
      </c>
      <c r="E2792" s="40"/>
      <c r="F2792" s="41"/>
      <c r="G2792" s="41"/>
    </row>
    <row r="2793" spans="1:7" ht="139.19999999999999" customHeight="1" thickTop="1" x14ac:dyDescent="0.3">
      <c r="A2793" s="63" t="s">
        <v>435</v>
      </c>
      <c r="B2793" s="10" t="s">
        <v>1008</v>
      </c>
      <c r="C2793" s="8"/>
      <c r="D2793" s="8"/>
      <c r="E2793" s="40"/>
      <c r="F2793" s="41"/>
      <c r="G2793" s="41"/>
    </row>
    <row r="2794" spans="1:7" ht="154.19999999999999" customHeight="1" thickBot="1" x14ac:dyDescent="0.35">
      <c r="A2794" s="66" t="s">
        <v>450</v>
      </c>
      <c r="B2794" s="32" t="s">
        <v>451</v>
      </c>
      <c r="C2794" s="33" t="s">
        <v>438</v>
      </c>
      <c r="D2794" s="33">
        <v>1</v>
      </c>
      <c r="E2794" s="41"/>
      <c r="F2794" s="41"/>
      <c r="G2794" s="41"/>
    </row>
    <row r="2795" spans="1:7" ht="30" thickTop="1" thickBot="1" x14ac:dyDescent="0.35">
      <c r="A2795" s="37" t="s">
        <v>3</v>
      </c>
      <c r="B2795" s="29" t="s">
        <v>4</v>
      </c>
      <c r="C2795" s="29" t="s">
        <v>0</v>
      </c>
      <c r="D2795" s="29" t="s">
        <v>5</v>
      </c>
      <c r="E2795" s="29" t="s">
        <v>6</v>
      </c>
      <c r="F2795" s="29" t="s">
        <v>7</v>
      </c>
      <c r="G2795" s="39" t="s">
        <v>8</v>
      </c>
    </row>
    <row r="2796" spans="1:7" ht="15" thickTop="1" x14ac:dyDescent="0.3">
      <c r="A2796" s="41"/>
      <c r="B2796" s="46" t="s">
        <v>9</v>
      </c>
      <c r="C2796" s="47"/>
      <c r="D2796" s="47"/>
      <c r="E2796" s="47"/>
      <c r="F2796" s="47"/>
      <c r="G2796" s="21"/>
    </row>
    <row r="2797" spans="1:7" ht="15" thickBot="1" x14ac:dyDescent="0.35">
      <c r="A2797" s="17" t="s">
        <v>10</v>
      </c>
      <c r="B2797" s="13" t="s">
        <v>43</v>
      </c>
      <c r="C2797" s="13" t="s">
        <v>21</v>
      </c>
      <c r="D2797" s="13">
        <v>0.21</v>
      </c>
      <c r="E2797" s="48">
        <v>30.88</v>
      </c>
      <c r="F2797" s="20">
        <f>PRODUCT(D2797:E2797)</f>
        <v>6.4847999999999999</v>
      </c>
      <c r="G2797" s="21"/>
    </row>
    <row r="2798" spans="1:7" ht="15.6" thickTop="1" thickBot="1" x14ac:dyDescent="0.35">
      <c r="A2798" s="49">
        <v>1</v>
      </c>
      <c r="B2798" s="98" t="s">
        <v>13</v>
      </c>
      <c r="C2798" s="99"/>
      <c r="D2798" s="99"/>
      <c r="E2798" s="100"/>
      <c r="F2798" s="50">
        <f>SUM(F2797)</f>
        <v>6.4847999999999999</v>
      </c>
      <c r="G2798" s="51">
        <f>SUM(F2798/F2818)</f>
        <v>2.4820390897273208E-2</v>
      </c>
    </row>
    <row r="2799" spans="1:7" ht="15" thickTop="1" x14ac:dyDescent="0.3">
      <c r="A2799" s="41"/>
      <c r="B2799" s="52" t="s">
        <v>22</v>
      </c>
      <c r="C2799" s="13"/>
      <c r="D2799" s="13"/>
      <c r="E2799" s="13"/>
      <c r="F2799" s="53"/>
      <c r="G2799" s="54"/>
    </row>
    <row r="2800" spans="1:7" x14ac:dyDescent="0.3">
      <c r="A2800" s="17" t="s">
        <v>11</v>
      </c>
      <c r="B2800" s="13" t="s">
        <v>440</v>
      </c>
      <c r="C2800" s="18" t="s">
        <v>85</v>
      </c>
      <c r="D2800" s="19">
        <v>0.1</v>
      </c>
      <c r="E2800" s="11">
        <v>7.58</v>
      </c>
      <c r="F2800" s="20">
        <f t="shared" ref="F2800:F2802" si="187">D2800*E2800</f>
        <v>0.75800000000000001</v>
      </c>
      <c r="G2800" s="21"/>
    </row>
    <row r="2801" spans="1:7" ht="28.8" x14ac:dyDescent="0.3">
      <c r="A2801" s="17" t="s">
        <v>12</v>
      </c>
      <c r="B2801" s="13" t="s">
        <v>446</v>
      </c>
      <c r="C2801" s="18" t="s">
        <v>68</v>
      </c>
      <c r="D2801" s="19">
        <v>2</v>
      </c>
      <c r="E2801" s="11">
        <v>1.36</v>
      </c>
      <c r="F2801" s="20">
        <f t="shared" si="187"/>
        <v>2.72</v>
      </c>
      <c r="G2801" s="21"/>
    </row>
    <row r="2802" spans="1:7" ht="28.8" x14ac:dyDescent="0.3">
      <c r="A2802" s="17" t="s">
        <v>53</v>
      </c>
      <c r="B2802" s="41" t="s">
        <v>938</v>
      </c>
      <c r="C2802" s="18" t="s">
        <v>68</v>
      </c>
      <c r="D2802" s="19">
        <v>1</v>
      </c>
      <c r="E2802" s="11">
        <v>5.87</v>
      </c>
      <c r="F2802" s="20">
        <f t="shared" si="187"/>
        <v>5.87</v>
      </c>
      <c r="G2802" s="21"/>
    </row>
    <row r="2803" spans="1:7" x14ac:dyDescent="0.3">
      <c r="A2803" s="17" t="s">
        <v>54</v>
      </c>
      <c r="B2803" s="13" t="s">
        <v>441</v>
      </c>
      <c r="C2803" s="18" t="s">
        <v>68</v>
      </c>
      <c r="D2803" s="19">
        <v>1</v>
      </c>
      <c r="E2803" s="11">
        <v>9.43</v>
      </c>
      <c r="F2803" s="20">
        <f t="shared" ref="F2803:F2809" si="188">D2803*E2803</f>
        <v>9.43</v>
      </c>
      <c r="G2803" s="21"/>
    </row>
    <row r="2804" spans="1:7" x14ac:dyDescent="0.3">
      <c r="A2804" s="17" t="s">
        <v>55</v>
      </c>
      <c r="B2804" s="13" t="s">
        <v>442</v>
      </c>
      <c r="C2804" s="18" t="s">
        <v>85</v>
      </c>
      <c r="D2804" s="19">
        <v>0.1</v>
      </c>
      <c r="E2804" s="11">
        <v>34.770000000000003</v>
      </c>
      <c r="F2804" s="20">
        <f t="shared" si="188"/>
        <v>3.4770000000000003</v>
      </c>
      <c r="G2804" s="21"/>
    </row>
    <row r="2805" spans="1:7" ht="43.2" x14ac:dyDescent="0.3">
      <c r="A2805" s="17" t="s">
        <v>56</v>
      </c>
      <c r="B2805" s="13" t="s">
        <v>447</v>
      </c>
      <c r="C2805" s="89" t="s">
        <v>448</v>
      </c>
      <c r="D2805" s="19">
        <v>1</v>
      </c>
      <c r="E2805" s="11">
        <v>44.37</v>
      </c>
      <c r="F2805" s="20">
        <f t="shared" si="188"/>
        <v>44.37</v>
      </c>
      <c r="G2805" s="21"/>
    </row>
    <row r="2806" spans="1:7" ht="28.8" x14ac:dyDescent="0.3">
      <c r="A2806" s="17" t="s">
        <v>57</v>
      </c>
      <c r="B2806" s="13" t="s">
        <v>449</v>
      </c>
      <c r="C2806" s="18" t="s">
        <v>45</v>
      </c>
      <c r="D2806" s="19">
        <v>1</v>
      </c>
      <c r="E2806" s="11">
        <v>93.92</v>
      </c>
      <c r="F2806" s="20">
        <f t="shared" si="188"/>
        <v>93.92</v>
      </c>
      <c r="G2806" s="21"/>
    </row>
    <row r="2807" spans="1:7" x14ac:dyDescent="0.3">
      <c r="A2807" s="17" t="s">
        <v>58</v>
      </c>
      <c r="B2807" s="13" t="s">
        <v>443</v>
      </c>
      <c r="C2807" s="18" t="s">
        <v>45</v>
      </c>
      <c r="D2807" s="19">
        <v>1</v>
      </c>
      <c r="E2807" s="11">
        <v>8.82</v>
      </c>
      <c r="F2807" s="20">
        <f t="shared" si="188"/>
        <v>8.82</v>
      </c>
      <c r="G2807" s="21"/>
    </row>
    <row r="2808" spans="1:7" x14ac:dyDescent="0.3">
      <c r="A2808" s="17" t="s">
        <v>59</v>
      </c>
      <c r="B2808" s="13" t="s">
        <v>444</v>
      </c>
      <c r="C2808" s="18" t="s">
        <v>45</v>
      </c>
      <c r="D2808" s="19">
        <v>1</v>
      </c>
      <c r="E2808" s="11">
        <v>4.67</v>
      </c>
      <c r="F2808" s="20">
        <f t="shared" si="188"/>
        <v>4.67</v>
      </c>
      <c r="G2808" s="21"/>
    </row>
    <row r="2809" spans="1:7" ht="15" thickBot="1" x14ac:dyDescent="0.35">
      <c r="A2809" s="17" t="s">
        <v>133</v>
      </c>
      <c r="B2809" s="13" t="s">
        <v>445</v>
      </c>
      <c r="C2809" s="18" t="s">
        <v>143</v>
      </c>
      <c r="D2809" s="19">
        <v>1</v>
      </c>
      <c r="E2809" s="11">
        <v>25.66</v>
      </c>
      <c r="F2809" s="20">
        <f t="shared" si="188"/>
        <v>25.66</v>
      </c>
      <c r="G2809" s="21"/>
    </row>
    <row r="2810" spans="1:7" ht="15.6" thickTop="1" thickBot="1" x14ac:dyDescent="0.35">
      <c r="A2810" s="49">
        <v>2</v>
      </c>
      <c r="B2810" s="98" t="s">
        <v>23</v>
      </c>
      <c r="C2810" s="99"/>
      <c r="D2810" s="99"/>
      <c r="E2810" s="100"/>
      <c r="F2810" s="50">
        <f>SUM(F2800:F2809)</f>
        <v>199.69499999999999</v>
      </c>
      <c r="G2810" s="51">
        <f>SUM(F2810/F2818)</f>
        <v>0.76432703556485515</v>
      </c>
    </row>
    <row r="2811" spans="1:7" ht="15" thickTop="1" x14ac:dyDescent="0.3">
      <c r="A2811" s="41"/>
      <c r="B2811" s="52" t="s">
        <v>47</v>
      </c>
      <c r="C2811" s="13"/>
      <c r="D2811" s="13"/>
      <c r="E2811" s="13"/>
      <c r="F2811" s="73"/>
      <c r="G2811" s="54"/>
    </row>
    <row r="2812" spans="1:7" ht="29.4" thickBot="1" x14ac:dyDescent="0.35">
      <c r="A2812" s="17" t="s">
        <v>48</v>
      </c>
      <c r="B2812" s="13" t="s">
        <v>439</v>
      </c>
      <c r="C2812" s="13" t="s">
        <v>21</v>
      </c>
      <c r="D2812" s="13">
        <v>0.21</v>
      </c>
      <c r="E2812" s="11">
        <v>1.7</v>
      </c>
      <c r="F2812" s="53">
        <f>D2812*E2812</f>
        <v>0.35699999999999998</v>
      </c>
      <c r="G2812" s="21"/>
    </row>
    <row r="2813" spans="1:7" ht="15.6" thickTop="1" thickBot="1" x14ac:dyDescent="0.35">
      <c r="A2813" s="49">
        <v>3</v>
      </c>
      <c r="B2813" s="98" t="s">
        <v>49</v>
      </c>
      <c r="C2813" s="99"/>
      <c r="D2813" s="99"/>
      <c r="E2813" s="100"/>
      <c r="F2813" s="50">
        <f>SUM(F2812:F2812)</f>
        <v>0.35699999999999998</v>
      </c>
      <c r="G2813" s="51">
        <f>SUM(F2813/F2818)</f>
        <v>1.3664075299664653E-3</v>
      </c>
    </row>
    <row r="2814" spans="1:7" ht="15.6" thickTop="1" thickBot="1" x14ac:dyDescent="0.35">
      <c r="A2814" s="57" t="s">
        <v>14</v>
      </c>
      <c r="B2814" s="98" t="s">
        <v>24</v>
      </c>
      <c r="C2814" s="99"/>
      <c r="D2814" s="99"/>
      <c r="E2814" s="100"/>
      <c r="F2814" s="58">
        <f>SUM(F2798,F2810,F2813)</f>
        <v>206.5368</v>
      </c>
      <c r="G2814" s="6"/>
    </row>
    <row r="2815" spans="1:7" ht="15.6" thickTop="1" thickBot="1" x14ac:dyDescent="0.35">
      <c r="A2815" s="59">
        <v>4</v>
      </c>
      <c r="B2815" s="95" t="s">
        <v>15</v>
      </c>
      <c r="C2815" s="96"/>
      <c r="D2815" s="96"/>
      <c r="E2815" s="97"/>
      <c r="F2815" s="58">
        <f>SUM(F2814)*15%</f>
        <v>30.980519999999999</v>
      </c>
      <c r="G2815" s="51">
        <f>SUM(F2815/F2818)</f>
        <v>0.11857707509881422</v>
      </c>
    </row>
    <row r="2816" spans="1:7" ht="15.6" thickTop="1" thickBot="1" x14ac:dyDescent="0.35">
      <c r="A2816" s="57" t="s">
        <v>16</v>
      </c>
      <c r="B2816" s="98" t="s">
        <v>25</v>
      </c>
      <c r="C2816" s="99"/>
      <c r="D2816" s="99"/>
      <c r="E2816" s="100"/>
      <c r="F2816" s="60">
        <f>SUM(F2814:F2815)</f>
        <v>237.51731999999998</v>
      </c>
    </row>
    <row r="2817" spans="1:7" ht="15.6" thickTop="1" thickBot="1" x14ac:dyDescent="0.35">
      <c r="A2817" s="59">
        <v>5</v>
      </c>
      <c r="B2817" s="95" t="s">
        <v>17</v>
      </c>
      <c r="C2817" s="96"/>
      <c r="D2817" s="96"/>
      <c r="E2817" s="97"/>
      <c r="F2817" s="58">
        <f>SUM(F2816)*10%</f>
        <v>23.751732000000001</v>
      </c>
      <c r="G2817" s="51">
        <f>SUM(F2817/F2818)</f>
        <v>9.0909090909090912E-2</v>
      </c>
    </row>
    <row r="2818" spans="1:7" ht="15.6" thickTop="1" thickBot="1" x14ac:dyDescent="0.35">
      <c r="A2818" s="57" t="s">
        <v>18</v>
      </c>
      <c r="B2818" s="98" t="s">
        <v>19</v>
      </c>
      <c r="C2818" s="99"/>
      <c r="D2818" s="99"/>
      <c r="E2818" s="100"/>
      <c r="F2818" s="60">
        <f>SUM(F2816,F2817)</f>
        <v>261.26905199999999</v>
      </c>
      <c r="G2818" s="62">
        <f>SUM(G2798,G2810,G2813,G2815,G2817)</f>
        <v>0.99999999999999989</v>
      </c>
    </row>
    <row r="2819" spans="1:7" ht="15.6" thickTop="1" thickBot="1" x14ac:dyDescent="0.35"/>
    <row r="2820" spans="1:7" ht="44.4" thickTop="1" thickBot="1" x14ac:dyDescent="0.35">
      <c r="A2820" s="37" t="s">
        <v>2</v>
      </c>
      <c r="B2820" s="29" t="s">
        <v>1</v>
      </c>
      <c r="C2820" s="38" t="s">
        <v>0</v>
      </c>
      <c r="D2820" s="39" t="s">
        <v>20</v>
      </c>
      <c r="E2820" s="40"/>
      <c r="F2820" s="41"/>
      <c r="G2820" s="41"/>
    </row>
    <row r="2821" spans="1:7" ht="133.19999999999999" customHeight="1" thickTop="1" x14ac:dyDescent="0.3">
      <c r="A2821" s="63" t="s">
        <v>435</v>
      </c>
      <c r="B2821" s="10" t="s">
        <v>1008</v>
      </c>
      <c r="C2821" s="8"/>
      <c r="D2821" s="8"/>
      <c r="E2821" s="40"/>
      <c r="F2821" s="41"/>
      <c r="G2821" s="41"/>
    </row>
    <row r="2822" spans="1:7" ht="337.8" customHeight="1" thickBot="1" x14ac:dyDescent="0.35">
      <c r="A2822" s="66" t="s">
        <v>452</v>
      </c>
      <c r="B2822" s="32" t="s">
        <v>453</v>
      </c>
      <c r="C2822" s="33" t="s">
        <v>438</v>
      </c>
      <c r="D2822" s="33">
        <v>1</v>
      </c>
      <c r="E2822" s="41"/>
      <c r="F2822" s="41"/>
      <c r="G2822" s="41"/>
    </row>
    <row r="2823" spans="1:7" ht="30" thickTop="1" thickBot="1" x14ac:dyDescent="0.35">
      <c r="A2823" s="37" t="s">
        <v>3</v>
      </c>
      <c r="B2823" s="29" t="s">
        <v>4</v>
      </c>
      <c r="C2823" s="29" t="s">
        <v>0</v>
      </c>
      <c r="D2823" s="29" t="s">
        <v>5</v>
      </c>
      <c r="E2823" s="29" t="s">
        <v>6</v>
      </c>
      <c r="F2823" s="29" t="s">
        <v>7</v>
      </c>
      <c r="G2823" s="39" t="s">
        <v>8</v>
      </c>
    </row>
    <row r="2824" spans="1:7" ht="15" thickTop="1" x14ac:dyDescent="0.3">
      <c r="A2824" s="41"/>
      <c r="B2824" s="46" t="s">
        <v>9</v>
      </c>
      <c r="C2824" s="47"/>
      <c r="D2824" s="47"/>
      <c r="E2824" s="47"/>
      <c r="F2824" s="47"/>
      <c r="G2824" s="21"/>
    </row>
    <row r="2825" spans="1:7" ht="15" thickBot="1" x14ac:dyDescent="0.35">
      <c r="A2825" s="17" t="s">
        <v>10</v>
      </c>
      <c r="B2825" s="13" t="s">
        <v>43</v>
      </c>
      <c r="C2825" s="13" t="s">
        <v>21</v>
      </c>
      <c r="D2825" s="13">
        <v>0.35099999999999998</v>
      </c>
      <c r="E2825" s="48">
        <v>30.88</v>
      </c>
      <c r="F2825" s="20">
        <f>PRODUCT(D2825:E2825)</f>
        <v>10.83888</v>
      </c>
      <c r="G2825" s="21"/>
    </row>
    <row r="2826" spans="1:7" ht="15.6" thickTop="1" thickBot="1" x14ac:dyDescent="0.35">
      <c r="A2826" s="49">
        <v>1</v>
      </c>
      <c r="B2826" s="98" t="s">
        <v>13</v>
      </c>
      <c r="C2826" s="99"/>
      <c r="D2826" s="99"/>
      <c r="E2826" s="100"/>
      <c r="F2826" s="50">
        <f>SUM(F2825)</f>
        <v>10.83888</v>
      </c>
      <c r="G2826" s="51">
        <f>SUM(F2826/F2846)</f>
        <v>4.0573260026941095E-2</v>
      </c>
    </row>
    <row r="2827" spans="1:7" ht="15" thickTop="1" x14ac:dyDescent="0.3">
      <c r="A2827" s="41"/>
      <c r="B2827" s="52" t="s">
        <v>22</v>
      </c>
      <c r="C2827" s="13"/>
      <c r="D2827" s="13"/>
      <c r="E2827" s="13"/>
      <c r="F2827" s="53"/>
      <c r="G2827" s="54"/>
    </row>
    <row r="2828" spans="1:7" x14ac:dyDescent="0.3">
      <c r="A2828" s="17" t="s">
        <v>11</v>
      </c>
      <c r="B2828" s="13" t="s">
        <v>440</v>
      </c>
      <c r="C2828" s="18" t="s">
        <v>85</v>
      </c>
      <c r="D2828" s="19">
        <v>0.1</v>
      </c>
      <c r="E2828" s="11">
        <v>7.58</v>
      </c>
      <c r="F2828" s="20">
        <f t="shared" ref="F2828:F2830" si="189">D2828*E2828</f>
        <v>0.75800000000000001</v>
      </c>
      <c r="G2828" s="21"/>
    </row>
    <row r="2829" spans="1:7" ht="28.8" x14ac:dyDescent="0.3">
      <c r="A2829" s="17" t="s">
        <v>12</v>
      </c>
      <c r="B2829" s="13" t="s">
        <v>939</v>
      </c>
      <c r="C2829" s="18" t="s">
        <v>68</v>
      </c>
      <c r="D2829" s="19">
        <v>2</v>
      </c>
      <c r="E2829" s="11">
        <v>1.36</v>
      </c>
      <c r="F2829" s="20">
        <f t="shared" si="189"/>
        <v>2.72</v>
      </c>
      <c r="G2829" s="21"/>
    </row>
    <row r="2830" spans="1:7" ht="28.8" x14ac:dyDescent="0.3">
      <c r="A2830" s="17" t="s">
        <v>53</v>
      </c>
      <c r="B2830" s="41" t="s">
        <v>938</v>
      </c>
      <c r="C2830" s="18" t="s">
        <v>68</v>
      </c>
      <c r="D2830" s="19">
        <v>1</v>
      </c>
      <c r="E2830" s="11">
        <v>5.87</v>
      </c>
      <c r="F2830" s="20">
        <f t="shared" si="189"/>
        <v>5.87</v>
      </c>
      <c r="G2830" s="21"/>
    </row>
    <row r="2831" spans="1:7" x14ac:dyDescent="0.3">
      <c r="A2831" s="17" t="s">
        <v>54</v>
      </c>
      <c r="B2831" s="13" t="s">
        <v>441</v>
      </c>
      <c r="C2831" s="18" t="s">
        <v>68</v>
      </c>
      <c r="D2831" s="19">
        <v>1</v>
      </c>
      <c r="E2831" s="11">
        <v>9.43</v>
      </c>
      <c r="F2831" s="20">
        <f t="shared" ref="F2831:F2837" si="190">D2831*E2831</f>
        <v>9.43</v>
      </c>
      <c r="G2831" s="21"/>
    </row>
    <row r="2832" spans="1:7" x14ac:dyDescent="0.3">
      <c r="A2832" s="17" t="s">
        <v>55</v>
      </c>
      <c r="B2832" s="13" t="s">
        <v>442</v>
      </c>
      <c r="C2832" s="18" t="s">
        <v>85</v>
      </c>
      <c r="D2832" s="19">
        <v>0.1</v>
      </c>
      <c r="E2832" s="11">
        <v>34.770000000000003</v>
      </c>
      <c r="F2832" s="20">
        <f t="shared" si="190"/>
        <v>3.4770000000000003</v>
      </c>
      <c r="G2832" s="21"/>
    </row>
    <row r="2833" spans="1:7" ht="43.2" x14ac:dyDescent="0.3">
      <c r="A2833" s="17" t="s">
        <v>56</v>
      </c>
      <c r="B2833" s="13" t="s">
        <v>447</v>
      </c>
      <c r="C2833" s="89" t="s">
        <v>448</v>
      </c>
      <c r="D2833" s="19">
        <v>1</v>
      </c>
      <c r="E2833" s="11">
        <v>44.37</v>
      </c>
      <c r="F2833" s="20">
        <f t="shared" si="190"/>
        <v>44.37</v>
      </c>
      <c r="G2833" s="21"/>
    </row>
    <row r="2834" spans="1:7" ht="28.8" x14ac:dyDescent="0.3">
      <c r="A2834" s="17" t="s">
        <v>57</v>
      </c>
      <c r="B2834" s="13" t="s">
        <v>449</v>
      </c>
      <c r="C2834" s="18" t="s">
        <v>45</v>
      </c>
      <c r="D2834" s="19">
        <v>1</v>
      </c>
      <c r="E2834" s="11">
        <v>93.92</v>
      </c>
      <c r="F2834" s="20">
        <f t="shared" si="190"/>
        <v>93.92</v>
      </c>
      <c r="G2834" s="21"/>
    </row>
    <row r="2835" spans="1:7" x14ac:dyDescent="0.3">
      <c r="A2835" s="17" t="s">
        <v>58</v>
      </c>
      <c r="B2835" s="13" t="s">
        <v>443</v>
      </c>
      <c r="C2835" s="18" t="s">
        <v>45</v>
      </c>
      <c r="D2835" s="19">
        <v>1</v>
      </c>
      <c r="E2835" s="11">
        <v>8.8699999999999992</v>
      </c>
      <c r="F2835" s="20">
        <f t="shared" si="190"/>
        <v>8.8699999999999992</v>
      </c>
      <c r="G2835" s="21"/>
    </row>
    <row r="2836" spans="1:7" x14ac:dyDescent="0.3">
      <c r="A2836" s="17" t="s">
        <v>59</v>
      </c>
      <c r="B2836" s="13" t="s">
        <v>444</v>
      </c>
      <c r="C2836" s="18" t="s">
        <v>45</v>
      </c>
      <c r="D2836" s="19">
        <v>1</v>
      </c>
      <c r="E2836" s="11">
        <v>4.67</v>
      </c>
      <c r="F2836" s="20">
        <f t="shared" si="190"/>
        <v>4.67</v>
      </c>
      <c r="G2836" s="21"/>
    </row>
    <row r="2837" spans="1:7" ht="15" thickBot="1" x14ac:dyDescent="0.35">
      <c r="A2837" s="17" t="s">
        <v>133</v>
      </c>
      <c r="B2837" s="13" t="s">
        <v>445</v>
      </c>
      <c r="C2837" s="18" t="s">
        <v>143</v>
      </c>
      <c r="D2837" s="19">
        <v>1</v>
      </c>
      <c r="E2837" s="11">
        <v>25.66</v>
      </c>
      <c r="F2837" s="20">
        <f t="shared" si="190"/>
        <v>25.66</v>
      </c>
      <c r="G2837" s="21"/>
    </row>
    <row r="2838" spans="1:7" ht="15.6" thickTop="1" thickBot="1" x14ac:dyDescent="0.35">
      <c r="A2838" s="49">
        <v>2</v>
      </c>
      <c r="B2838" s="98" t="s">
        <v>23</v>
      </c>
      <c r="C2838" s="99"/>
      <c r="D2838" s="99"/>
      <c r="E2838" s="100"/>
      <c r="F2838" s="50">
        <f>SUM(F2828:F2837)</f>
        <v>199.745</v>
      </c>
      <c r="G2838" s="51">
        <f>SUM(F2838/F2846)</f>
        <v>0.7477069424222198</v>
      </c>
    </row>
    <row r="2839" spans="1:7" ht="15" thickTop="1" x14ac:dyDescent="0.3">
      <c r="A2839" s="41"/>
      <c r="B2839" s="52" t="s">
        <v>47</v>
      </c>
      <c r="C2839" s="13"/>
      <c r="D2839" s="13"/>
      <c r="E2839" s="13"/>
      <c r="F2839" s="73"/>
      <c r="G2839" s="54"/>
    </row>
    <row r="2840" spans="1:7" ht="29.4" thickBot="1" x14ac:dyDescent="0.35">
      <c r="A2840" s="17" t="s">
        <v>48</v>
      </c>
      <c r="B2840" s="13" t="s">
        <v>439</v>
      </c>
      <c r="C2840" s="13" t="s">
        <v>21</v>
      </c>
      <c r="D2840" s="13">
        <v>0.35099999999999998</v>
      </c>
      <c r="E2840" s="11">
        <v>1.7</v>
      </c>
      <c r="F2840" s="53">
        <f>D2840*E2840</f>
        <v>0.5966999999999999</v>
      </c>
      <c r="G2840" s="21"/>
    </row>
    <row r="2841" spans="1:7" ht="15.6" thickTop="1" thickBot="1" x14ac:dyDescent="0.35">
      <c r="A2841" s="49">
        <v>3</v>
      </c>
      <c r="B2841" s="98" t="s">
        <v>49</v>
      </c>
      <c r="C2841" s="99"/>
      <c r="D2841" s="99"/>
      <c r="E2841" s="100"/>
      <c r="F2841" s="50">
        <f>SUM(F2840:F2840)</f>
        <v>0.5966999999999999</v>
      </c>
      <c r="G2841" s="51">
        <f>SUM(F2841/F2846)</f>
        <v>2.2336315429339333E-3</v>
      </c>
    </row>
    <row r="2842" spans="1:7" ht="15.6" thickTop="1" thickBot="1" x14ac:dyDescent="0.35">
      <c r="A2842" s="57" t="s">
        <v>14</v>
      </c>
      <c r="B2842" s="98" t="s">
        <v>24</v>
      </c>
      <c r="C2842" s="99"/>
      <c r="D2842" s="99"/>
      <c r="E2842" s="100"/>
      <c r="F2842" s="58">
        <f>SUM(F2826,F2838,F2841)</f>
        <v>211.18057999999999</v>
      </c>
      <c r="G2842" s="6"/>
    </row>
    <row r="2843" spans="1:7" ht="15.6" thickTop="1" thickBot="1" x14ac:dyDescent="0.35">
      <c r="A2843" s="59">
        <v>4</v>
      </c>
      <c r="B2843" s="95" t="s">
        <v>15</v>
      </c>
      <c r="C2843" s="96"/>
      <c r="D2843" s="96"/>
      <c r="E2843" s="97"/>
      <c r="F2843" s="58">
        <f>SUM(F2842)*15%</f>
        <v>31.677086999999997</v>
      </c>
      <c r="G2843" s="51">
        <f>SUM(F2843/F2846)</f>
        <v>0.11857707509881421</v>
      </c>
    </row>
    <row r="2844" spans="1:7" ht="15.6" thickTop="1" thickBot="1" x14ac:dyDescent="0.35">
      <c r="A2844" s="57" t="s">
        <v>16</v>
      </c>
      <c r="B2844" s="98" t="s">
        <v>25</v>
      </c>
      <c r="C2844" s="99"/>
      <c r="D2844" s="99"/>
      <c r="E2844" s="100"/>
      <c r="F2844" s="60">
        <f>SUM(F2842:F2843)</f>
        <v>242.85766699999999</v>
      </c>
    </row>
    <row r="2845" spans="1:7" ht="15.6" thickTop="1" thickBot="1" x14ac:dyDescent="0.35">
      <c r="A2845" s="59">
        <v>5</v>
      </c>
      <c r="B2845" s="95" t="s">
        <v>17</v>
      </c>
      <c r="C2845" s="96"/>
      <c r="D2845" s="96"/>
      <c r="E2845" s="97"/>
      <c r="F2845" s="58">
        <f>SUM(F2844)*10%</f>
        <v>24.2857667</v>
      </c>
      <c r="G2845" s="51">
        <f>SUM(F2845/F2846)</f>
        <v>9.0909090909090912E-2</v>
      </c>
    </row>
    <row r="2846" spans="1:7" ht="15.6" thickTop="1" thickBot="1" x14ac:dyDescent="0.35">
      <c r="A2846" s="57" t="s">
        <v>18</v>
      </c>
      <c r="B2846" s="98" t="s">
        <v>19</v>
      </c>
      <c r="C2846" s="99"/>
      <c r="D2846" s="99"/>
      <c r="E2846" s="100"/>
      <c r="F2846" s="60">
        <f>SUM(F2844,F2845)</f>
        <v>267.1434337</v>
      </c>
      <c r="G2846" s="62">
        <f>SUM(G2826,G2838,G2841,G2843,G2845)</f>
        <v>0.99999999999999989</v>
      </c>
    </row>
    <row r="2847" spans="1:7" ht="15.6" thickTop="1" thickBot="1" x14ac:dyDescent="0.35"/>
    <row r="2848" spans="1:7" ht="44.4" thickTop="1" thickBot="1" x14ac:dyDescent="0.35">
      <c r="A2848" s="37" t="s">
        <v>2</v>
      </c>
      <c r="B2848" s="29" t="s">
        <v>1</v>
      </c>
      <c r="C2848" s="38" t="s">
        <v>0</v>
      </c>
      <c r="D2848" s="39" t="s">
        <v>20</v>
      </c>
      <c r="E2848" s="40"/>
      <c r="F2848" s="41"/>
      <c r="G2848" s="41"/>
    </row>
    <row r="2849" spans="1:7" ht="126" customHeight="1" thickTop="1" x14ac:dyDescent="0.3">
      <c r="A2849" s="63" t="s">
        <v>435</v>
      </c>
      <c r="B2849" s="10" t="s">
        <v>1008</v>
      </c>
      <c r="C2849" s="8"/>
      <c r="D2849" s="8"/>
      <c r="E2849" s="40"/>
      <c r="F2849" s="41"/>
      <c r="G2849" s="41"/>
    </row>
    <row r="2850" spans="1:7" ht="303" customHeight="1" thickBot="1" x14ac:dyDescent="0.35">
      <c r="A2850" s="66" t="s">
        <v>454</v>
      </c>
      <c r="B2850" s="32" t="s">
        <v>455</v>
      </c>
      <c r="C2850" s="33" t="s">
        <v>438</v>
      </c>
      <c r="D2850" s="33">
        <v>1</v>
      </c>
      <c r="E2850" s="40"/>
      <c r="F2850" s="41"/>
      <c r="G2850" s="41"/>
    </row>
    <row r="2851" spans="1:7" ht="30" thickTop="1" thickBot="1" x14ac:dyDescent="0.35">
      <c r="A2851" s="37" t="s">
        <v>3</v>
      </c>
      <c r="B2851" s="29" t="s">
        <v>4</v>
      </c>
      <c r="C2851" s="29" t="s">
        <v>0</v>
      </c>
      <c r="D2851" s="29" t="s">
        <v>5</v>
      </c>
      <c r="E2851" s="29" t="s">
        <v>6</v>
      </c>
      <c r="F2851" s="29" t="s">
        <v>7</v>
      </c>
      <c r="G2851" s="39" t="s">
        <v>8</v>
      </c>
    </row>
    <row r="2852" spans="1:7" ht="15" thickTop="1" x14ac:dyDescent="0.3">
      <c r="A2852" s="41"/>
      <c r="B2852" s="46" t="s">
        <v>9</v>
      </c>
      <c r="C2852" s="47"/>
      <c r="D2852" s="47"/>
      <c r="E2852" s="47"/>
      <c r="F2852" s="47"/>
      <c r="G2852" s="21"/>
    </row>
    <row r="2853" spans="1:7" ht="15" thickBot="1" x14ac:dyDescent="0.35">
      <c r="A2853" s="17" t="s">
        <v>10</v>
      </c>
      <c r="B2853" s="13" t="s">
        <v>43</v>
      </c>
      <c r="C2853" s="13" t="s">
        <v>21</v>
      </c>
      <c r="D2853" s="13">
        <v>0.28399999999999997</v>
      </c>
      <c r="E2853" s="48">
        <v>30.88</v>
      </c>
      <c r="F2853" s="20">
        <f>PRODUCT(D2853:E2853)</f>
        <v>8.769919999999999</v>
      </c>
      <c r="G2853" s="21"/>
    </row>
    <row r="2854" spans="1:7" ht="15.6" thickTop="1" thickBot="1" x14ac:dyDescent="0.35">
      <c r="A2854" s="49">
        <v>1</v>
      </c>
      <c r="B2854" s="98" t="s">
        <v>13</v>
      </c>
      <c r="C2854" s="99"/>
      <c r="D2854" s="99"/>
      <c r="E2854" s="100"/>
      <c r="F2854" s="50">
        <f>SUM(F2853)</f>
        <v>8.769919999999999</v>
      </c>
      <c r="G2854" s="51">
        <f>SUM(F2854/F2862)</f>
        <v>0.56226991602572862</v>
      </c>
    </row>
    <row r="2855" spans="1:7" ht="15" thickTop="1" x14ac:dyDescent="0.3">
      <c r="A2855" s="41"/>
      <c r="B2855" s="52" t="s">
        <v>22</v>
      </c>
      <c r="C2855" s="13"/>
      <c r="D2855" s="13"/>
      <c r="E2855" s="13"/>
      <c r="F2855" s="53"/>
      <c r="G2855" s="54"/>
    </row>
    <row r="2856" spans="1:7" ht="15" thickBot="1" x14ac:dyDescent="0.35">
      <c r="A2856" s="17" t="s">
        <v>11</v>
      </c>
      <c r="B2856" s="13" t="s">
        <v>456</v>
      </c>
      <c r="C2856" s="18" t="s">
        <v>68</v>
      </c>
      <c r="D2856" s="19">
        <v>2</v>
      </c>
      <c r="E2856" s="11">
        <v>1.78</v>
      </c>
      <c r="F2856" s="20">
        <f t="shared" ref="F2856" si="191">D2856*E2856</f>
        <v>3.56</v>
      </c>
      <c r="G2856" s="21"/>
    </row>
    <row r="2857" spans="1:7" ht="15.6" thickTop="1" thickBot="1" x14ac:dyDescent="0.35">
      <c r="A2857" s="49">
        <v>2</v>
      </c>
      <c r="B2857" s="98" t="s">
        <v>23</v>
      </c>
      <c r="C2857" s="99"/>
      <c r="D2857" s="99"/>
      <c r="E2857" s="100"/>
      <c r="F2857" s="50">
        <f>SUM(F2856:F2856)</f>
        <v>3.56</v>
      </c>
      <c r="G2857" s="51">
        <f>SUM(F2857/F2862)</f>
        <v>0.2282439179663662</v>
      </c>
    </row>
    <row r="2858" spans="1:7" ht="15.6" thickTop="1" thickBot="1" x14ac:dyDescent="0.35">
      <c r="A2858" s="57" t="s">
        <v>14</v>
      </c>
      <c r="B2858" s="98" t="s">
        <v>123</v>
      </c>
      <c r="C2858" s="99"/>
      <c r="D2858" s="99"/>
      <c r="E2858" s="100"/>
      <c r="F2858" s="58">
        <f>SUM(F2854,F2857)</f>
        <v>12.32992</v>
      </c>
      <c r="G2858" s="6"/>
    </row>
    <row r="2859" spans="1:7" ht="15.6" thickTop="1" thickBot="1" x14ac:dyDescent="0.35">
      <c r="A2859" s="59">
        <v>3</v>
      </c>
      <c r="B2859" s="95" t="s">
        <v>15</v>
      </c>
      <c r="C2859" s="96"/>
      <c r="D2859" s="96"/>
      <c r="E2859" s="97"/>
      <c r="F2859" s="58">
        <f>SUM(F2858)*15%</f>
        <v>1.8494879999999998</v>
      </c>
      <c r="G2859" s="51">
        <f>SUM(F2859/F2862)</f>
        <v>0.11857707509881422</v>
      </c>
    </row>
    <row r="2860" spans="1:7" ht="15.6" thickTop="1" thickBot="1" x14ac:dyDescent="0.35">
      <c r="A2860" s="57" t="s">
        <v>16</v>
      </c>
      <c r="B2860" s="98" t="s">
        <v>124</v>
      </c>
      <c r="C2860" s="99"/>
      <c r="D2860" s="99"/>
      <c r="E2860" s="100"/>
      <c r="F2860" s="60">
        <f>SUM(F2858:F2859)</f>
        <v>14.179407999999999</v>
      </c>
    </row>
    <row r="2861" spans="1:7" ht="15.6" thickTop="1" thickBot="1" x14ac:dyDescent="0.35">
      <c r="A2861" s="59">
        <v>4</v>
      </c>
      <c r="B2861" s="95" t="s">
        <v>17</v>
      </c>
      <c r="C2861" s="96"/>
      <c r="D2861" s="96"/>
      <c r="E2861" s="97"/>
      <c r="F2861" s="58">
        <f>SUM(F2860)*10%</f>
        <v>1.4179408</v>
      </c>
      <c r="G2861" s="51">
        <f>SUM(F2861/F2862)</f>
        <v>9.0909090909090912E-2</v>
      </c>
    </row>
    <row r="2862" spans="1:7" ht="15.6" thickTop="1" thickBot="1" x14ac:dyDescent="0.35">
      <c r="A2862" s="57" t="s">
        <v>18</v>
      </c>
      <c r="B2862" s="98" t="s">
        <v>19</v>
      </c>
      <c r="C2862" s="99"/>
      <c r="D2862" s="99"/>
      <c r="E2862" s="100"/>
      <c r="F2862" s="60">
        <f>SUM(F2860,F2861)</f>
        <v>15.597348799999999</v>
      </c>
      <c r="G2862" s="62">
        <f>SUM(G2854,G2857,G2859,G2861)</f>
        <v>1</v>
      </c>
    </row>
    <row r="2863" spans="1:7" ht="15.6" thickTop="1" thickBot="1" x14ac:dyDescent="0.35"/>
    <row r="2864" spans="1:7" ht="44.4" thickTop="1" thickBot="1" x14ac:dyDescent="0.35">
      <c r="A2864" s="37" t="s">
        <v>2</v>
      </c>
      <c r="B2864" s="29" t="s">
        <v>1</v>
      </c>
      <c r="C2864" s="38" t="s">
        <v>0</v>
      </c>
      <c r="D2864" s="39" t="s">
        <v>20</v>
      </c>
      <c r="E2864" s="40"/>
      <c r="F2864" s="41"/>
      <c r="G2864" s="41"/>
    </row>
    <row r="2865" spans="1:7" ht="136.19999999999999" customHeight="1" thickTop="1" x14ac:dyDescent="0.3">
      <c r="A2865" s="63" t="s">
        <v>435</v>
      </c>
      <c r="B2865" s="10" t="s">
        <v>1008</v>
      </c>
      <c r="C2865" s="8"/>
      <c r="D2865" s="8"/>
      <c r="E2865" s="40"/>
      <c r="F2865" s="41"/>
      <c r="G2865" s="41"/>
    </row>
    <row r="2866" spans="1:7" ht="160.19999999999999" customHeight="1" thickBot="1" x14ac:dyDescent="0.35">
      <c r="A2866" s="66" t="s">
        <v>457</v>
      </c>
      <c r="B2866" s="32" t="s">
        <v>458</v>
      </c>
      <c r="C2866" s="33" t="s">
        <v>438</v>
      </c>
      <c r="D2866" s="33">
        <v>1</v>
      </c>
      <c r="E2866" s="40"/>
      <c r="F2866" s="41"/>
      <c r="G2866" s="41"/>
    </row>
    <row r="2867" spans="1:7" ht="30" thickTop="1" thickBot="1" x14ac:dyDescent="0.35">
      <c r="A2867" s="37" t="s">
        <v>3</v>
      </c>
      <c r="B2867" s="29" t="s">
        <v>4</v>
      </c>
      <c r="C2867" s="29" t="s">
        <v>0</v>
      </c>
      <c r="D2867" s="29" t="s">
        <v>5</v>
      </c>
      <c r="E2867" s="29" t="s">
        <v>6</v>
      </c>
      <c r="F2867" s="29" t="s">
        <v>7</v>
      </c>
      <c r="G2867" s="39" t="s">
        <v>8</v>
      </c>
    </row>
    <row r="2868" spans="1:7" ht="15" thickTop="1" x14ac:dyDescent="0.3">
      <c r="A2868" s="41"/>
      <c r="B2868" s="46" t="s">
        <v>9</v>
      </c>
      <c r="C2868" s="47"/>
      <c r="D2868" s="47"/>
      <c r="E2868" s="47"/>
      <c r="F2868" s="47"/>
      <c r="G2868" s="21"/>
    </row>
    <row r="2869" spans="1:7" ht="15" thickBot="1" x14ac:dyDescent="0.35">
      <c r="A2869" s="17" t="s">
        <v>10</v>
      </c>
      <c r="B2869" s="13" t="s">
        <v>43</v>
      </c>
      <c r="C2869" s="13" t="s">
        <v>21</v>
      </c>
      <c r="D2869" s="13">
        <v>0.151</v>
      </c>
      <c r="E2869" s="48">
        <v>30.88</v>
      </c>
      <c r="F2869" s="20">
        <f>PRODUCT(D2869:E2869)</f>
        <v>4.6628799999999995</v>
      </c>
      <c r="G2869" s="21"/>
    </row>
    <row r="2870" spans="1:7" ht="15.6" thickTop="1" thickBot="1" x14ac:dyDescent="0.35">
      <c r="A2870" s="49">
        <v>1</v>
      </c>
      <c r="B2870" s="98" t="s">
        <v>13</v>
      </c>
      <c r="C2870" s="99"/>
      <c r="D2870" s="99"/>
      <c r="E2870" s="100"/>
      <c r="F2870" s="50">
        <f>SUM(F2869)</f>
        <v>4.6628799999999995</v>
      </c>
      <c r="G2870" s="51">
        <f>SUM(F2870/F2878)</f>
        <v>0.4482700886119047</v>
      </c>
    </row>
    <row r="2871" spans="1:7" ht="15" thickTop="1" x14ac:dyDescent="0.3">
      <c r="A2871" s="41"/>
      <c r="B2871" s="52" t="s">
        <v>22</v>
      </c>
      <c r="C2871" s="13"/>
      <c r="D2871" s="13"/>
      <c r="E2871" s="13"/>
      <c r="F2871" s="53"/>
      <c r="G2871" s="54"/>
    </row>
    <row r="2872" spans="1:7" ht="15" thickBot="1" x14ac:dyDescent="0.35">
      <c r="A2872" s="17" t="s">
        <v>11</v>
      </c>
      <c r="B2872" s="13" t="s">
        <v>456</v>
      </c>
      <c r="C2872" s="18" t="s">
        <v>68</v>
      </c>
      <c r="D2872" s="19">
        <v>2</v>
      </c>
      <c r="E2872" s="11">
        <v>1.78</v>
      </c>
      <c r="F2872" s="20">
        <f t="shared" ref="F2872" si="192">D2872*E2872</f>
        <v>3.56</v>
      </c>
      <c r="G2872" s="21"/>
    </row>
    <row r="2873" spans="1:7" ht="15.6" thickTop="1" thickBot="1" x14ac:dyDescent="0.35">
      <c r="A2873" s="49">
        <v>2</v>
      </c>
      <c r="B2873" s="98" t="s">
        <v>23</v>
      </c>
      <c r="C2873" s="99"/>
      <c r="D2873" s="99"/>
      <c r="E2873" s="100"/>
      <c r="F2873" s="50">
        <f>SUM(F2872:F2872)</f>
        <v>3.56</v>
      </c>
      <c r="G2873" s="51">
        <f>SUM(F2873/F2878)</f>
        <v>0.34224374538019015</v>
      </c>
    </row>
    <row r="2874" spans="1:7" ht="15.6" thickTop="1" thickBot="1" x14ac:dyDescent="0.35">
      <c r="A2874" s="57" t="s">
        <v>14</v>
      </c>
      <c r="B2874" s="98" t="s">
        <v>123</v>
      </c>
      <c r="C2874" s="99"/>
      <c r="D2874" s="99"/>
      <c r="E2874" s="100"/>
      <c r="F2874" s="58">
        <f>SUM(F2870,F2873)</f>
        <v>8.22288</v>
      </c>
      <c r="G2874" s="6"/>
    </row>
    <row r="2875" spans="1:7" ht="15.6" thickTop="1" thickBot="1" x14ac:dyDescent="0.35">
      <c r="A2875" s="59">
        <v>3</v>
      </c>
      <c r="B2875" s="95" t="s">
        <v>15</v>
      </c>
      <c r="C2875" s="96"/>
      <c r="D2875" s="96"/>
      <c r="E2875" s="97"/>
      <c r="F2875" s="58">
        <f>SUM(F2874)*15%</f>
        <v>1.2334319999999999</v>
      </c>
      <c r="G2875" s="51">
        <f>SUM(F2875/F2878)</f>
        <v>0.11857707509881422</v>
      </c>
    </row>
    <row r="2876" spans="1:7" ht="15.6" thickTop="1" thickBot="1" x14ac:dyDescent="0.35">
      <c r="A2876" s="57" t="s">
        <v>16</v>
      </c>
      <c r="B2876" s="98" t="s">
        <v>124</v>
      </c>
      <c r="C2876" s="99"/>
      <c r="D2876" s="99"/>
      <c r="E2876" s="100"/>
      <c r="F2876" s="60">
        <f>SUM(F2874:F2875)</f>
        <v>9.4563120000000005</v>
      </c>
    </row>
    <row r="2877" spans="1:7" ht="15.6" thickTop="1" thickBot="1" x14ac:dyDescent="0.35">
      <c r="A2877" s="59">
        <v>4</v>
      </c>
      <c r="B2877" s="95" t="s">
        <v>17</v>
      </c>
      <c r="C2877" s="96"/>
      <c r="D2877" s="96"/>
      <c r="E2877" s="97"/>
      <c r="F2877" s="58">
        <f>SUM(F2876)*10%</f>
        <v>0.94563120000000012</v>
      </c>
      <c r="G2877" s="51">
        <f>SUM(F2877/F2878)</f>
        <v>9.0909090909090925E-2</v>
      </c>
    </row>
    <row r="2878" spans="1:7" ht="15.6" thickTop="1" thickBot="1" x14ac:dyDescent="0.35">
      <c r="A2878" s="57" t="s">
        <v>18</v>
      </c>
      <c r="B2878" s="98" t="s">
        <v>19</v>
      </c>
      <c r="C2878" s="99"/>
      <c r="D2878" s="99"/>
      <c r="E2878" s="100"/>
      <c r="F2878" s="60">
        <f>SUM(F2876,F2877)</f>
        <v>10.4019432</v>
      </c>
      <c r="G2878" s="62">
        <f>SUM(G2870,G2873,G2875,G2877)</f>
        <v>1</v>
      </c>
    </row>
    <row r="2879" spans="1:7" ht="15.6" thickTop="1" thickBot="1" x14ac:dyDescent="0.35"/>
    <row r="2880" spans="1:7" ht="44.4" thickTop="1" thickBot="1" x14ac:dyDescent="0.35">
      <c r="A2880" s="37" t="s">
        <v>2</v>
      </c>
      <c r="B2880" s="29" t="s">
        <v>1</v>
      </c>
      <c r="C2880" s="38" t="s">
        <v>0</v>
      </c>
      <c r="D2880" s="39" t="s">
        <v>20</v>
      </c>
      <c r="E2880" s="40"/>
      <c r="F2880" s="41"/>
      <c r="G2880" s="41"/>
    </row>
    <row r="2881" spans="1:7" ht="133.80000000000001" customHeight="1" thickTop="1" x14ac:dyDescent="0.3">
      <c r="A2881" s="63" t="s">
        <v>435</v>
      </c>
      <c r="B2881" s="10" t="s">
        <v>1008</v>
      </c>
      <c r="C2881" s="8"/>
      <c r="D2881" s="8"/>
      <c r="E2881" s="40"/>
      <c r="F2881" s="41"/>
      <c r="G2881" s="41"/>
    </row>
    <row r="2882" spans="1:7" ht="246" customHeight="1" thickBot="1" x14ac:dyDescent="0.35">
      <c r="A2882" s="66" t="s">
        <v>459</v>
      </c>
      <c r="B2882" s="32" t="s">
        <v>460</v>
      </c>
      <c r="C2882" s="33" t="s">
        <v>438</v>
      </c>
      <c r="D2882" s="33">
        <v>1</v>
      </c>
      <c r="E2882" s="40"/>
      <c r="F2882" s="41"/>
      <c r="G2882" s="41"/>
    </row>
    <row r="2883" spans="1:7" ht="30" thickTop="1" thickBot="1" x14ac:dyDescent="0.35">
      <c r="A2883" s="37" t="s">
        <v>3</v>
      </c>
      <c r="B2883" s="29" t="s">
        <v>4</v>
      </c>
      <c r="C2883" s="29" t="s">
        <v>0</v>
      </c>
      <c r="D2883" s="29" t="s">
        <v>5</v>
      </c>
      <c r="E2883" s="29" t="s">
        <v>6</v>
      </c>
      <c r="F2883" s="29" t="s">
        <v>7</v>
      </c>
      <c r="G2883" s="39" t="s">
        <v>8</v>
      </c>
    </row>
    <row r="2884" spans="1:7" ht="15" thickTop="1" x14ac:dyDescent="0.3">
      <c r="A2884" s="41"/>
      <c r="B2884" s="46" t="s">
        <v>9</v>
      </c>
      <c r="C2884" s="47"/>
      <c r="D2884" s="47"/>
      <c r="E2884" s="47"/>
      <c r="F2884" s="47"/>
      <c r="G2884" s="21"/>
    </row>
    <row r="2885" spans="1:7" ht="15" thickBot="1" x14ac:dyDescent="0.35">
      <c r="A2885" s="17" t="s">
        <v>10</v>
      </c>
      <c r="B2885" s="13" t="s">
        <v>43</v>
      </c>
      <c r="C2885" s="13" t="s">
        <v>21</v>
      </c>
      <c r="D2885" s="13">
        <v>0.25</v>
      </c>
      <c r="E2885" s="48">
        <v>30.88</v>
      </c>
      <c r="F2885" s="20">
        <f>PRODUCT(D2885:E2885)</f>
        <v>7.72</v>
      </c>
      <c r="G2885" s="21"/>
    </row>
    <row r="2886" spans="1:7" ht="15.6" thickTop="1" thickBot="1" x14ac:dyDescent="0.35">
      <c r="A2886" s="49">
        <v>1</v>
      </c>
      <c r="B2886" s="98" t="s">
        <v>13</v>
      </c>
      <c r="C2886" s="99"/>
      <c r="D2886" s="99"/>
      <c r="E2886" s="100"/>
      <c r="F2886" s="50">
        <f>SUM(F2885)</f>
        <v>7.72</v>
      </c>
      <c r="G2886" s="51">
        <f>SUM(F2886/F2894)</f>
        <v>0.54102542539175291</v>
      </c>
    </row>
    <row r="2887" spans="1:7" ht="15" thickTop="1" x14ac:dyDescent="0.3">
      <c r="A2887" s="41"/>
      <c r="B2887" s="52" t="s">
        <v>22</v>
      </c>
      <c r="C2887" s="13"/>
      <c r="D2887" s="13"/>
      <c r="E2887" s="13"/>
      <c r="F2887" s="53"/>
      <c r="G2887" s="54"/>
    </row>
    <row r="2888" spans="1:7" ht="15" thickBot="1" x14ac:dyDescent="0.35">
      <c r="A2888" s="17" t="s">
        <v>11</v>
      </c>
      <c r="B2888" s="13" t="s">
        <v>456</v>
      </c>
      <c r="C2888" s="18" t="s">
        <v>68</v>
      </c>
      <c r="D2888" s="19">
        <v>2</v>
      </c>
      <c r="E2888" s="11">
        <v>1.78</v>
      </c>
      <c r="F2888" s="20">
        <f t="shared" ref="F2888" si="193">D2888*E2888</f>
        <v>3.56</v>
      </c>
      <c r="G2888" s="21"/>
    </row>
    <row r="2889" spans="1:7" ht="15.6" thickTop="1" thickBot="1" x14ac:dyDescent="0.35">
      <c r="A2889" s="49">
        <v>2</v>
      </c>
      <c r="B2889" s="98" t="s">
        <v>23</v>
      </c>
      <c r="C2889" s="99"/>
      <c r="D2889" s="99"/>
      <c r="E2889" s="100"/>
      <c r="F2889" s="50">
        <f>SUM(F2888:F2888)</f>
        <v>3.56</v>
      </c>
      <c r="G2889" s="51">
        <f>SUM(F2889/F2894)</f>
        <v>0.24948840860034199</v>
      </c>
    </row>
    <row r="2890" spans="1:7" ht="15.6" thickTop="1" thickBot="1" x14ac:dyDescent="0.35">
      <c r="A2890" s="57" t="s">
        <v>14</v>
      </c>
      <c r="B2890" s="98" t="s">
        <v>123</v>
      </c>
      <c r="C2890" s="99"/>
      <c r="D2890" s="99"/>
      <c r="E2890" s="100"/>
      <c r="F2890" s="58">
        <f>SUM(F2886,F2889)</f>
        <v>11.28</v>
      </c>
      <c r="G2890" s="6"/>
    </row>
    <row r="2891" spans="1:7" ht="15.6" thickTop="1" thickBot="1" x14ac:dyDescent="0.35">
      <c r="A2891" s="59">
        <v>3</v>
      </c>
      <c r="B2891" s="95" t="s">
        <v>15</v>
      </c>
      <c r="C2891" s="96"/>
      <c r="D2891" s="96"/>
      <c r="E2891" s="97"/>
      <c r="F2891" s="58">
        <f>SUM(F2890)*15%</f>
        <v>1.6919999999999999</v>
      </c>
      <c r="G2891" s="51">
        <f>SUM(F2891/F2894)</f>
        <v>0.11857707509881422</v>
      </c>
    </row>
    <row r="2892" spans="1:7" ht="15.6" thickTop="1" thickBot="1" x14ac:dyDescent="0.35">
      <c r="A2892" s="57" t="s">
        <v>16</v>
      </c>
      <c r="B2892" s="98" t="s">
        <v>124</v>
      </c>
      <c r="C2892" s="99"/>
      <c r="D2892" s="99"/>
      <c r="E2892" s="100"/>
      <c r="F2892" s="60">
        <f>SUM(F2890:F2891)</f>
        <v>12.972</v>
      </c>
    </row>
    <row r="2893" spans="1:7" ht="15.6" thickTop="1" thickBot="1" x14ac:dyDescent="0.35">
      <c r="A2893" s="59">
        <v>4</v>
      </c>
      <c r="B2893" s="95" t="s">
        <v>17</v>
      </c>
      <c r="C2893" s="96"/>
      <c r="D2893" s="96"/>
      <c r="E2893" s="97"/>
      <c r="F2893" s="58">
        <f>SUM(F2892)*10%</f>
        <v>1.2972000000000001</v>
      </c>
      <c r="G2893" s="51">
        <f>SUM(F2893/F2894)</f>
        <v>9.0909090909090925E-2</v>
      </c>
    </row>
    <row r="2894" spans="1:7" ht="15.6" thickTop="1" thickBot="1" x14ac:dyDescent="0.35">
      <c r="A2894" s="57" t="s">
        <v>18</v>
      </c>
      <c r="B2894" s="98" t="s">
        <v>19</v>
      </c>
      <c r="C2894" s="99"/>
      <c r="D2894" s="99"/>
      <c r="E2894" s="100"/>
      <c r="F2894" s="60">
        <f>SUM(F2892,F2893)</f>
        <v>14.2692</v>
      </c>
      <c r="G2894" s="62">
        <f>SUM(G2886,G2889,G2891,G2893)</f>
        <v>1</v>
      </c>
    </row>
    <row r="2895" spans="1:7" ht="15.6" thickTop="1" thickBot="1" x14ac:dyDescent="0.35"/>
    <row r="2896" spans="1:7" ht="44.4" thickTop="1" thickBot="1" x14ac:dyDescent="0.35">
      <c r="A2896" s="37" t="s">
        <v>2</v>
      </c>
      <c r="B2896" s="29" t="s">
        <v>1</v>
      </c>
      <c r="C2896" s="38" t="s">
        <v>0</v>
      </c>
      <c r="D2896" s="39" t="s">
        <v>20</v>
      </c>
      <c r="E2896" s="40"/>
      <c r="F2896" s="41"/>
      <c r="G2896" s="41"/>
    </row>
    <row r="2897" spans="1:7" ht="136.19999999999999" customHeight="1" thickTop="1" x14ac:dyDescent="0.3">
      <c r="A2897" s="63" t="s">
        <v>435</v>
      </c>
      <c r="B2897" s="10" t="s">
        <v>1008</v>
      </c>
      <c r="C2897" s="8"/>
      <c r="D2897" s="8"/>
      <c r="E2897" s="40"/>
      <c r="F2897" s="41"/>
      <c r="G2897" s="41"/>
    </row>
    <row r="2898" spans="1:7" ht="113.4" customHeight="1" thickBot="1" x14ac:dyDescent="0.35">
      <c r="A2898" s="66" t="s">
        <v>461</v>
      </c>
      <c r="B2898" s="32" t="s">
        <v>462</v>
      </c>
      <c r="C2898" s="33" t="s">
        <v>438</v>
      </c>
      <c r="D2898" s="33">
        <v>1</v>
      </c>
      <c r="E2898" s="40"/>
      <c r="F2898" s="41"/>
      <c r="G2898" s="41"/>
    </row>
    <row r="2899" spans="1:7" ht="30" thickTop="1" thickBot="1" x14ac:dyDescent="0.35">
      <c r="A2899" s="37" t="s">
        <v>3</v>
      </c>
      <c r="B2899" s="29" t="s">
        <v>4</v>
      </c>
      <c r="C2899" s="29" t="s">
        <v>0</v>
      </c>
      <c r="D2899" s="29" t="s">
        <v>5</v>
      </c>
      <c r="E2899" s="29" t="s">
        <v>6</v>
      </c>
      <c r="F2899" s="29" t="s">
        <v>7</v>
      </c>
      <c r="G2899" s="39" t="s">
        <v>8</v>
      </c>
    </row>
    <row r="2900" spans="1:7" ht="15" thickTop="1" x14ac:dyDescent="0.3">
      <c r="A2900" s="41"/>
      <c r="B2900" s="46" t="s">
        <v>9</v>
      </c>
      <c r="C2900" s="47"/>
      <c r="D2900" s="47"/>
      <c r="E2900" s="47"/>
      <c r="F2900" s="47"/>
      <c r="G2900" s="21"/>
    </row>
    <row r="2901" spans="1:7" ht="15" thickBot="1" x14ac:dyDescent="0.35">
      <c r="A2901" s="17" t="s">
        <v>10</v>
      </c>
      <c r="B2901" s="13" t="s">
        <v>43</v>
      </c>
      <c r="C2901" s="13" t="s">
        <v>21</v>
      </c>
      <c r="D2901" s="13">
        <v>0.11</v>
      </c>
      <c r="E2901" s="48">
        <v>30.88</v>
      </c>
      <c r="F2901" s="20">
        <f>PRODUCT(D2901:E2901)</f>
        <v>3.3967999999999998</v>
      </c>
      <c r="G2901" s="21"/>
    </row>
    <row r="2902" spans="1:7" ht="15.6" thickTop="1" thickBot="1" x14ac:dyDescent="0.35">
      <c r="A2902" s="49">
        <v>1</v>
      </c>
      <c r="B2902" s="98" t="s">
        <v>13</v>
      </c>
      <c r="C2902" s="99"/>
      <c r="D2902" s="99"/>
      <c r="E2902" s="100"/>
      <c r="F2902" s="50">
        <f>SUM(F2901)</f>
        <v>3.3967999999999998</v>
      </c>
      <c r="G2902" s="51">
        <f>SUM(F2902/F2910)</f>
        <v>0.38598456061757536</v>
      </c>
    </row>
    <row r="2903" spans="1:7" ht="15" thickTop="1" x14ac:dyDescent="0.3">
      <c r="A2903" s="41"/>
      <c r="B2903" s="52" t="s">
        <v>22</v>
      </c>
      <c r="C2903" s="13"/>
      <c r="D2903" s="13"/>
      <c r="E2903" s="13"/>
      <c r="F2903" s="53"/>
      <c r="G2903" s="54"/>
    </row>
    <row r="2904" spans="1:7" ht="15" thickBot="1" x14ac:dyDescent="0.35">
      <c r="A2904" s="17" t="s">
        <v>11</v>
      </c>
      <c r="B2904" s="13" t="s">
        <v>456</v>
      </c>
      <c r="C2904" s="18" t="s">
        <v>68</v>
      </c>
      <c r="D2904" s="19">
        <v>2</v>
      </c>
      <c r="E2904" s="11">
        <v>1.78</v>
      </c>
      <c r="F2904" s="20">
        <f t="shared" ref="F2904" si="194">D2904*E2904</f>
        <v>3.56</v>
      </c>
      <c r="G2904" s="21"/>
    </row>
    <row r="2905" spans="1:7" ht="15.6" thickTop="1" thickBot="1" x14ac:dyDescent="0.35">
      <c r="A2905" s="49">
        <v>2</v>
      </c>
      <c r="B2905" s="98" t="s">
        <v>23</v>
      </c>
      <c r="C2905" s="99"/>
      <c r="D2905" s="99"/>
      <c r="E2905" s="100"/>
      <c r="F2905" s="50">
        <f>SUM(F2904:F2904)</f>
        <v>3.56</v>
      </c>
      <c r="G2905" s="51">
        <f>SUM(F2905/F2910)</f>
        <v>0.40452927337451966</v>
      </c>
    </row>
    <row r="2906" spans="1:7" ht="15.6" thickTop="1" thickBot="1" x14ac:dyDescent="0.35">
      <c r="A2906" s="57" t="s">
        <v>14</v>
      </c>
      <c r="B2906" s="98" t="s">
        <v>123</v>
      </c>
      <c r="C2906" s="99"/>
      <c r="D2906" s="99"/>
      <c r="E2906" s="100"/>
      <c r="F2906" s="58">
        <f>SUM(F2902,F2905)</f>
        <v>6.9567999999999994</v>
      </c>
      <c r="G2906" s="6"/>
    </row>
    <row r="2907" spans="1:7" ht="15.6" thickTop="1" thickBot="1" x14ac:dyDescent="0.35">
      <c r="A2907" s="59">
        <v>3</v>
      </c>
      <c r="B2907" s="95" t="s">
        <v>15</v>
      </c>
      <c r="C2907" s="96"/>
      <c r="D2907" s="96"/>
      <c r="E2907" s="97"/>
      <c r="F2907" s="58">
        <f>SUM(F2906)*15%</f>
        <v>1.0435199999999998</v>
      </c>
      <c r="G2907" s="51">
        <f>SUM(F2907/F2910)</f>
        <v>0.11857707509881422</v>
      </c>
    </row>
    <row r="2908" spans="1:7" ht="15.6" thickTop="1" thickBot="1" x14ac:dyDescent="0.35">
      <c r="A2908" s="57" t="s">
        <v>16</v>
      </c>
      <c r="B2908" s="98" t="s">
        <v>124</v>
      </c>
      <c r="C2908" s="99"/>
      <c r="D2908" s="99"/>
      <c r="E2908" s="100"/>
      <c r="F2908" s="60">
        <f>SUM(F2906:F2907)</f>
        <v>8.0003199999999985</v>
      </c>
    </row>
    <row r="2909" spans="1:7" ht="15.6" thickTop="1" thickBot="1" x14ac:dyDescent="0.35">
      <c r="A2909" s="59">
        <v>4</v>
      </c>
      <c r="B2909" s="95" t="s">
        <v>17</v>
      </c>
      <c r="C2909" s="96"/>
      <c r="D2909" s="96"/>
      <c r="E2909" s="97"/>
      <c r="F2909" s="58">
        <f>SUM(F2908)*10%</f>
        <v>0.80003199999999985</v>
      </c>
      <c r="G2909" s="51">
        <f>SUM(F2909/F2910)</f>
        <v>9.0909090909090912E-2</v>
      </c>
    </row>
    <row r="2910" spans="1:7" ht="15.6" thickTop="1" thickBot="1" x14ac:dyDescent="0.35">
      <c r="A2910" s="57" t="s">
        <v>18</v>
      </c>
      <c r="B2910" s="98" t="s">
        <v>19</v>
      </c>
      <c r="C2910" s="99"/>
      <c r="D2910" s="99"/>
      <c r="E2910" s="100"/>
      <c r="F2910" s="60">
        <f>SUM(F2908,F2909)</f>
        <v>8.8003519999999984</v>
      </c>
      <c r="G2910" s="62">
        <f>SUM(G2902,G2905,G2907,G2909)</f>
        <v>1</v>
      </c>
    </row>
    <row r="2911" spans="1:7" ht="15.6" thickTop="1" thickBot="1" x14ac:dyDescent="0.35"/>
    <row r="2912" spans="1:7" ht="44.4" thickTop="1" thickBot="1" x14ac:dyDescent="0.35">
      <c r="A2912" s="37" t="s">
        <v>2</v>
      </c>
      <c r="B2912" s="29" t="s">
        <v>1</v>
      </c>
      <c r="C2912" s="38" t="s">
        <v>0</v>
      </c>
      <c r="D2912" s="39" t="s">
        <v>20</v>
      </c>
      <c r="E2912" s="40"/>
      <c r="F2912" s="41"/>
      <c r="G2912" s="41"/>
    </row>
    <row r="2913" spans="1:7" ht="138" customHeight="1" thickTop="1" x14ac:dyDescent="0.3">
      <c r="A2913" s="63" t="s">
        <v>435</v>
      </c>
      <c r="B2913" s="10" t="s">
        <v>1008</v>
      </c>
      <c r="C2913" s="8"/>
      <c r="D2913" s="8"/>
      <c r="E2913" s="40"/>
      <c r="F2913" s="41"/>
      <c r="G2913" s="41"/>
    </row>
    <row r="2914" spans="1:7" ht="72.599999999999994" thickBot="1" x14ac:dyDescent="0.35">
      <c r="A2914" s="66" t="s">
        <v>463</v>
      </c>
      <c r="B2914" s="32" t="s">
        <v>464</v>
      </c>
      <c r="C2914" s="33" t="s">
        <v>438</v>
      </c>
      <c r="D2914" s="33">
        <v>1</v>
      </c>
      <c r="E2914" s="40"/>
      <c r="F2914" s="41"/>
      <c r="G2914" s="41"/>
    </row>
    <row r="2915" spans="1:7" ht="30" thickTop="1" thickBot="1" x14ac:dyDescent="0.35">
      <c r="A2915" s="37" t="s">
        <v>3</v>
      </c>
      <c r="B2915" s="29" t="s">
        <v>4</v>
      </c>
      <c r="C2915" s="29" t="s">
        <v>0</v>
      </c>
      <c r="D2915" s="29" t="s">
        <v>5</v>
      </c>
      <c r="E2915" s="29" t="s">
        <v>6</v>
      </c>
      <c r="F2915" s="29" t="s">
        <v>7</v>
      </c>
      <c r="G2915" s="39" t="s">
        <v>8</v>
      </c>
    </row>
    <row r="2916" spans="1:7" ht="15" thickTop="1" x14ac:dyDescent="0.3">
      <c r="A2916" s="41"/>
      <c r="B2916" s="46" t="s">
        <v>9</v>
      </c>
      <c r="C2916" s="47"/>
      <c r="D2916" s="47"/>
      <c r="E2916" s="47"/>
      <c r="F2916" s="47"/>
      <c r="G2916" s="21"/>
    </row>
    <row r="2917" spans="1:7" ht="15" thickBot="1" x14ac:dyDescent="0.35">
      <c r="A2917" s="17" t="s">
        <v>10</v>
      </c>
      <c r="B2917" s="13" t="s">
        <v>43</v>
      </c>
      <c r="C2917" s="13" t="s">
        <v>21</v>
      </c>
      <c r="D2917" s="13">
        <v>0.184</v>
      </c>
      <c r="E2917" s="48">
        <v>30.88</v>
      </c>
      <c r="F2917" s="20">
        <f>PRODUCT(D2917:E2917)</f>
        <v>5.6819199999999999</v>
      </c>
      <c r="G2917" s="21"/>
    </row>
    <row r="2918" spans="1:7" ht="15.6" thickTop="1" thickBot="1" x14ac:dyDescent="0.35">
      <c r="A2918" s="49">
        <v>1</v>
      </c>
      <c r="B2918" s="98" t="s">
        <v>13</v>
      </c>
      <c r="C2918" s="99"/>
      <c r="D2918" s="99"/>
      <c r="E2918" s="100"/>
      <c r="F2918" s="50">
        <f>SUM(F2917)</f>
        <v>5.6819199999999999</v>
      </c>
      <c r="G2918" s="51">
        <f>SUM(F2918/F2926)</f>
        <v>0.48600684312744136</v>
      </c>
    </row>
    <row r="2919" spans="1:7" ht="15" thickTop="1" x14ac:dyDescent="0.3">
      <c r="A2919" s="41"/>
      <c r="B2919" s="52" t="s">
        <v>22</v>
      </c>
      <c r="C2919" s="13"/>
      <c r="D2919" s="13"/>
      <c r="E2919" s="13"/>
      <c r="F2919" s="53"/>
      <c r="G2919" s="54"/>
    </row>
    <row r="2920" spans="1:7" ht="15" thickBot="1" x14ac:dyDescent="0.35">
      <c r="A2920" s="17" t="s">
        <v>11</v>
      </c>
      <c r="B2920" s="13" t="s">
        <v>456</v>
      </c>
      <c r="C2920" s="18" t="s">
        <v>68</v>
      </c>
      <c r="D2920" s="19">
        <v>2</v>
      </c>
      <c r="E2920" s="11">
        <v>1.78</v>
      </c>
      <c r="F2920" s="20">
        <f t="shared" ref="F2920" si="195">D2920*E2920</f>
        <v>3.56</v>
      </c>
      <c r="G2920" s="21"/>
    </row>
    <row r="2921" spans="1:7" ht="15.6" thickTop="1" thickBot="1" x14ac:dyDescent="0.35">
      <c r="A2921" s="49">
        <v>2</v>
      </c>
      <c r="B2921" s="98" t="s">
        <v>23</v>
      </c>
      <c r="C2921" s="99"/>
      <c r="D2921" s="99"/>
      <c r="E2921" s="100"/>
      <c r="F2921" s="50">
        <f>SUM(F2920:F2920)</f>
        <v>3.56</v>
      </c>
      <c r="G2921" s="51">
        <f>SUM(F2921/F2926)</f>
        <v>0.30450699086465338</v>
      </c>
    </row>
    <row r="2922" spans="1:7" ht="15.6" thickTop="1" thickBot="1" x14ac:dyDescent="0.35">
      <c r="A2922" s="57" t="s">
        <v>14</v>
      </c>
      <c r="B2922" s="98" t="s">
        <v>123</v>
      </c>
      <c r="C2922" s="99"/>
      <c r="D2922" s="99"/>
      <c r="E2922" s="100"/>
      <c r="F2922" s="58">
        <f>SUM(F2918,F2921)</f>
        <v>9.2419200000000004</v>
      </c>
      <c r="G2922" s="6"/>
    </row>
    <row r="2923" spans="1:7" ht="15.6" thickTop="1" thickBot="1" x14ac:dyDescent="0.35">
      <c r="A2923" s="59">
        <v>3</v>
      </c>
      <c r="B2923" s="95" t="s">
        <v>15</v>
      </c>
      <c r="C2923" s="96"/>
      <c r="D2923" s="96"/>
      <c r="E2923" s="97"/>
      <c r="F2923" s="58">
        <f>SUM(F2922)*15%</f>
        <v>1.386288</v>
      </c>
      <c r="G2923" s="51">
        <f>SUM(F2923/F2926)</f>
        <v>0.11857707509881421</v>
      </c>
    </row>
    <row r="2924" spans="1:7" ht="15.6" thickTop="1" thickBot="1" x14ac:dyDescent="0.35">
      <c r="A2924" s="57" t="s">
        <v>16</v>
      </c>
      <c r="B2924" s="98" t="s">
        <v>124</v>
      </c>
      <c r="C2924" s="99"/>
      <c r="D2924" s="99"/>
      <c r="E2924" s="100"/>
      <c r="F2924" s="60">
        <f>SUM(F2922:F2923)</f>
        <v>10.628208000000001</v>
      </c>
    </row>
    <row r="2925" spans="1:7" ht="15.6" thickTop="1" thickBot="1" x14ac:dyDescent="0.35">
      <c r="A2925" s="59">
        <v>4</v>
      </c>
      <c r="B2925" s="95" t="s">
        <v>17</v>
      </c>
      <c r="C2925" s="96"/>
      <c r="D2925" s="96"/>
      <c r="E2925" s="97"/>
      <c r="F2925" s="58">
        <f>SUM(F2924)*10%</f>
        <v>1.0628208000000001</v>
      </c>
      <c r="G2925" s="51">
        <f>SUM(F2925/F2926)</f>
        <v>9.0909090909090912E-2</v>
      </c>
    </row>
    <row r="2926" spans="1:7" ht="15.6" thickTop="1" thickBot="1" x14ac:dyDescent="0.35">
      <c r="A2926" s="57" t="s">
        <v>18</v>
      </c>
      <c r="B2926" s="98" t="s">
        <v>19</v>
      </c>
      <c r="C2926" s="99"/>
      <c r="D2926" s="99"/>
      <c r="E2926" s="100"/>
      <c r="F2926" s="60">
        <f>SUM(F2924,F2925)</f>
        <v>11.691028800000002</v>
      </c>
      <c r="G2926" s="62">
        <f>SUM(G2918,G2921,G2923,G2925)</f>
        <v>0.99999999999999989</v>
      </c>
    </row>
    <row r="2927" spans="1:7" ht="15" thickTop="1" x14ac:dyDescent="0.3"/>
    <row r="2928" spans="1:7" x14ac:dyDescent="0.3">
      <c r="A2928" s="101" t="s">
        <v>465</v>
      </c>
      <c r="B2928" s="101"/>
      <c r="C2928" s="101"/>
      <c r="D2928" s="101"/>
      <c r="E2928" s="101"/>
      <c r="F2928" s="101"/>
      <c r="G2928" s="101"/>
    </row>
    <row r="2929" spans="1:7" ht="15" thickBot="1" x14ac:dyDescent="0.35"/>
    <row r="2930" spans="1:7" ht="44.4" thickTop="1" thickBot="1" x14ac:dyDescent="0.35">
      <c r="A2930" s="37" t="s">
        <v>2</v>
      </c>
      <c r="B2930" s="29" t="s">
        <v>1</v>
      </c>
      <c r="C2930" s="38" t="s">
        <v>0</v>
      </c>
      <c r="D2930" s="39" t="s">
        <v>20</v>
      </c>
      <c r="E2930" s="40"/>
      <c r="F2930" s="41"/>
      <c r="G2930" s="41"/>
    </row>
    <row r="2931" spans="1:7" ht="144.6" thickTop="1" x14ac:dyDescent="0.3">
      <c r="A2931" s="63" t="s">
        <v>466</v>
      </c>
      <c r="B2931" s="10" t="s">
        <v>1009</v>
      </c>
      <c r="C2931" s="8"/>
      <c r="D2931" s="8"/>
      <c r="E2931" s="40"/>
      <c r="F2931" s="41"/>
      <c r="G2931" s="41"/>
    </row>
    <row r="2932" spans="1:7" ht="202.2" thickBot="1" x14ac:dyDescent="0.35">
      <c r="A2932" s="66" t="s">
        <v>467</v>
      </c>
      <c r="B2932" s="32" t="s">
        <v>468</v>
      </c>
      <c r="C2932" s="33" t="s">
        <v>469</v>
      </c>
      <c r="D2932" s="33">
        <v>1</v>
      </c>
      <c r="E2932" s="40"/>
      <c r="F2932" s="41"/>
      <c r="G2932" s="41"/>
    </row>
    <row r="2933" spans="1:7" ht="30" thickTop="1" thickBot="1" x14ac:dyDescent="0.35">
      <c r="A2933" s="37" t="s">
        <v>3</v>
      </c>
      <c r="B2933" s="29" t="s">
        <v>4</v>
      </c>
      <c r="C2933" s="29" t="s">
        <v>0</v>
      </c>
      <c r="D2933" s="29" t="s">
        <v>5</v>
      </c>
      <c r="E2933" s="29" t="s">
        <v>6</v>
      </c>
      <c r="F2933" s="29" t="s">
        <v>7</v>
      </c>
      <c r="G2933" s="39" t="s">
        <v>8</v>
      </c>
    </row>
    <row r="2934" spans="1:7" ht="15" thickTop="1" x14ac:dyDescent="0.3">
      <c r="A2934" s="41"/>
      <c r="B2934" s="46" t="s">
        <v>9</v>
      </c>
      <c r="C2934" s="47"/>
      <c r="D2934" s="47"/>
      <c r="E2934" s="47"/>
      <c r="F2934" s="47"/>
      <c r="G2934" s="21"/>
    </row>
    <row r="2935" spans="1:7" ht="15" thickBot="1" x14ac:dyDescent="0.35">
      <c r="A2935" s="17" t="s">
        <v>10</v>
      </c>
      <c r="B2935" s="13" t="s">
        <v>43</v>
      </c>
      <c r="C2935" s="13" t="s">
        <v>21</v>
      </c>
      <c r="D2935" s="13">
        <v>1.3899999999999999E-2</v>
      </c>
      <c r="E2935" s="48">
        <v>30.88</v>
      </c>
      <c r="F2935" s="20">
        <f>PRODUCT(D2935:E2935)</f>
        <v>0.42923199999999995</v>
      </c>
      <c r="G2935" s="21"/>
    </row>
    <row r="2936" spans="1:7" ht="15.6" thickTop="1" thickBot="1" x14ac:dyDescent="0.35">
      <c r="A2936" s="49">
        <v>1</v>
      </c>
      <c r="B2936" s="98" t="s">
        <v>13</v>
      </c>
      <c r="C2936" s="99"/>
      <c r="D2936" s="99"/>
      <c r="E2936" s="100"/>
      <c r="F2936" s="50">
        <f>SUM(F2935)</f>
        <v>0.42923199999999995</v>
      </c>
      <c r="G2936" s="51">
        <f>SUM(F2936/F2957)</f>
        <v>1.3899455658066668E-3</v>
      </c>
    </row>
    <row r="2937" spans="1:7" ht="15" thickTop="1" x14ac:dyDescent="0.3">
      <c r="A2937" s="41"/>
      <c r="B2937" s="52" t="s">
        <v>22</v>
      </c>
      <c r="C2937" s="13"/>
      <c r="D2937" s="13"/>
      <c r="E2937" s="13"/>
      <c r="F2937" s="53"/>
      <c r="G2937" s="54"/>
    </row>
    <row r="2938" spans="1:7" x14ac:dyDescent="0.3">
      <c r="A2938" s="17" t="s">
        <v>11</v>
      </c>
      <c r="B2938" s="13" t="s">
        <v>60</v>
      </c>
      <c r="C2938" s="13" t="s">
        <v>84</v>
      </c>
      <c r="D2938" s="55">
        <v>0.1</v>
      </c>
      <c r="E2938" s="20">
        <v>1.1399999999999999</v>
      </c>
      <c r="F2938" s="53">
        <f t="shared" ref="F2938:F2950" si="196">D2938*E2938</f>
        <v>0.11399999999999999</v>
      </c>
      <c r="G2938" s="21"/>
    </row>
    <row r="2939" spans="1:7" x14ac:dyDescent="0.3">
      <c r="A2939" s="17" t="s">
        <v>12</v>
      </c>
      <c r="B2939" s="13" t="s">
        <v>474</v>
      </c>
      <c r="C2939" s="13" t="s">
        <v>228</v>
      </c>
      <c r="D2939" s="55">
        <v>1</v>
      </c>
      <c r="E2939" s="20">
        <v>7.47</v>
      </c>
      <c r="F2939" s="53">
        <f t="shared" si="196"/>
        <v>7.47</v>
      </c>
      <c r="G2939" s="21"/>
    </row>
    <row r="2940" spans="1:7" ht="33.450000000000003" customHeight="1" x14ac:dyDescent="0.3">
      <c r="A2940" s="17" t="s">
        <v>53</v>
      </c>
      <c r="B2940" s="13" t="s">
        <v>470</v>
      </c>
      <c r="C2940" s="13" t="s">
        <v>85</v>
      </c>
      <c r="D2940" s="55">
        <v>0.1</v>
      </c>
      <c r="E2940" s="20">
        <v>33.75</v>
      </c>
      <c r="F2940" s="53">
        <f t="shared" si="196"/>
        <v>3.375</v>
      </c>
      <c r="G2940" s="21"/>
    </row>
    <row r="2941" spans="1:7" ht="28.8" x14ac:dyDescent="0.3">
      <c r="A2941" s="17" t="s">
        <v>54</v>
      </c>
      <c r="B2941" s="13" t="s">
        <v>327</v>
      </c>
      <c r="C2941" s="13" t="s">
        <v>68</v>
      </c>
      <c r="D2941" s="55">
        <v>5</v>
      </c>
      <c r="E2941" s="20">
        <v>0.95</v>
      </c>
      <c r="F2941" s="53">
        <f t="shared" si="196"/>
        <v>4.75</v>
      </c>
      <c r="G2941" s="21"/>
    </row>
    <row r="2942" spans="1:7" ht="57.75" customHeight="1" x14ac:dyDescent="0.3">
      <c r="A2942" s="17" t="s">
        <v>55</v>
      </c>
      <c r="B2942" s="13" t="s">
        <v>954</v>
      </c>
      <c r="C2942" s="13" t="s">
        <v>85</v>
      </c>
      <c r="D2942" s="55">
        <v>0.1</v>
      </c>
      <c r="E2942" s="20">
        <v>33.770000000000003</v>
      </c>
      <c r="F2942" s="53">
        <f t="shared" si="196"/>
        <v>3.3770000000000007</v>
      </c>
      <c r="G2942" s="21"/>
    </row>
    <row r="2943" spans="1:7" ht="28.5" customHeight="1" x14ac:dyDescent="0.3">
      <c r="A2943" s="17" t="s">
        <v>56</v>
      </c>
      <c r="B2943" s="13" t="s">
        <v>471</v>
      </c>
      <c r="C2943" s="13" t="s">
        <v>85</v>
      </c>
      <c r="D2943" s="55">
        <v>0.1</v>
      </c>
      <c r="E2943" s="20">
        <v>7.58</v>
      </c>
      <c r="F2943" s="53">
        <f t="shared" si="196"/>
        <v>0.75800000000000001</v>
      </c>
      <c r="G2943" s="21"/>
    </row>
    <row r="2944" spans="1:7" ht="43.2" x14ac:dyDescent="0.3">
      <c r="A2944" s="17" t="s">
        <v>57</v>
      </c>
      <c r="B2944" s="13" t="s">
        <v>915</v>
      </c>
      <c r="C2944" s="90" t="s">
        <v>478</v>
      </c>
      <c r="D2944" s="55">
        <v>1</v>
      </c>
      <c r="E2944" s="20">
        <v>52.31</v>
      </c>
      <c r="F2944" s="53">
        <f t="shared" si="196"/>
        <v>52.31</v>
      </c>
      <c r="G2944" s="21"/>
    </row>
    <row r="2945" spans="1:7" x14ac:dyDescent="0.3">
      <c r="A2945" s="17" t="s">
        <v>58</v>
      </c>
      <c r="B2945" s="13" t="s">
        <v>472</v>
      </c>
      <c r="C2945" s="13" t="s">
        <v>143</v>
      </c>
      <c r="D2945" s="55">
        <v>5</v>
      </c>
      <c r="E2945" s="20">
        <v>0.57999999999999996</v>
      </c>
      <c r="F2945" s="53">
        <f t="shared" si="196"/>
        <v>2.9</v>
      </c>
      <c r="G2945" s="21"/>
    </row>
    <row r="2946" spans="1:7" x14ac:dyDescent="0.3">
      <c r="A2946" s="17" t="s">
        <v>59</v>
      </c>
      <c r="B2946" s="13" t="s">
        <v>473</v>
      </c>
      <c r="C2946" s="13" t="s">
        <v>85</v>
      </c>
      <c r="D2946" s="55">
        <v>0.1</v>
      </c>
      <c r="E2946" s="20">
        <v>33.770000000000003</v>
      </c>
      <c r="F2946" s="53">
        <f t="shared" si="196"/>
        <v>3.3770000000000007</v>
      </c>
      <c r="G2946" s="21"/>
    </row>
    <row r="2947" spans="1:7" ht="43.2" x14ac:dyDescent="0.3">
      <c r="A2947" s="17" t="s">
        <v>133</v>
      </c>
      <c r="B2947" s="13" t="s">
        <v>479</v>
      </c>
      <c r="C2947" s="18" t="s">
        <v>478</v>
      </c>
      <c r="D2947" s="55">
        <v>1</v>
      </c>
      <c r="E2947" s="20">
        <v>44.37</v>
      </c>
      <c r="F2947" s="53">
        <f t="shared" si="196"/>
        <v>44.37</v>
      </c>
      <c r="G2947" s="21"/>
    </row>
    <row r="2948" spans="1:7" ht="28.8" x14ac:dyDescent="0.3">
      <c r="A2948" s="17" t="s">
        <v>134</v>
      </c>
      <c r="B2948" s="13" t="s">
        <v>480</v>
      </c>
      <c r="C2948" s="18" t="s">
        <v>45</v>
      </c>
      <c r="D2948" s="55">
        <v>1</v>
      </c>
      <c r="E2948" s="20">
        <v>93.92</v>
      </c>
      <c r="F2948" s="53">
        <f t="shared" si="196"/>
        <v>93.92</v>
      </c>
      <c r="G2948" s="21"/>
    </row>
    <row r="2949" spans="1:7" x14ac:dyDescent="0.3">
      <c r="A2949" s="17" t="s">
        <v>135</v>
      </c>
      <c r="B2949" s="13" t="s">
        <v>481</v>
      </c>
      <c r="C2949" s="61" t="s">
        <v>143</v>
      </c>
      <c r="D2949" s="55">
        <v>1</v>
      </c>
      <c r="E2949" s="20">
        <v>17.489999999999998</v>
      </c>
      <c r="F2949" s="53">
        <f t="shared" si="196"/>
        <v>17.489999999999998</v>
      </c>
      <c r="G2949" s="21"/>
    </row>
    <row r="2950" spans="1:7" x14ac:dyDescent="0.3">
      <c r="A2950" s="17" t="s">
        <v>166</v>
      </c>
      <c r="B2950" s="13" t="s">
        <v>963</v>
      </c>
      <c r="C2950" s="13" t="s">
        <v>927</v>
      </c>
      <c r="D2950" s="55">
        <v>1</v>
      </c>
      <c r="E2950" s="20">
        <v>0.61</v>
      </c>
      <c r="F2950" s="53">
        <f t="shared" si="196"/>
        <v>0.61</v>
      </c>
      <c r="G2950" s="21"/>
    </row>
    <row r="2951" spans="1:7" ht="15" thickBot="1" x14ac:dyDescent="0.35">
      <c r="A2951" s="17" t="s">
        <v>167</v>
      </c>
      <c r="B2951" s="13" t="s">
        <v>482</v>
      </c>
      <c r="C2951" s="13" t="s">
        <v>45</v>
      </c>
      <c r="D2951" s="19">
        <v>1</v>
      </c>
      <c r="E2951" s="11">
        <v>8.8699999999999992</v>
      </c>
      <c r="F2951" s="20">
        <f t="shared" ref="F2951" si="197">D2951*E2951</f>
        <v>8.8699999999999992</v>
      </c>
      <c r="G2951" s="21"/>
    </row>
    <row r="2952" spans="1:7" ht="15.6" thickTop="1" thickBot="1" x14ac:dyDescent="0.35">
      <c r="A2952" s="49">
        <v>2</v>
      </c>
      <c r="B2952" s="98" t="s">
        <v>23</v>
      </c>
      <c r="C2952" s="99"/>
      <c r="D2952" s="99"/>
      <c r="E2952" s="100"/>
      <c r="F2952" s="50">
        <f>SUM(F2938:F2951)</f>
        <v>243.69100000000003</v>
      </c>
      <c r="G2952" s="51">
        <f>SUM(F2952/F2957)</f>
        <v>0.78912388842628822</v>
      </c>
    </row>
    <row r="2953" spans="1:7" ht="15.6" thickTop="1" thickBot="1" x14ac:dyDescent="0.35">
      <c r="A2953" s="57" t="s">
        <v>14</v>
      </c>
      <c r="B2953" s="98" t="s">
        <v>123</v>
      </c>
      <c r="C2953" s="99"/>
      <c r="D2953" s="99"/>
      <c r="E2953" s="100"/>
      <c r="F2953" s="58">
        <f>SUM(F2936,F2952)</f>
        <v>244.12023200000004</v>
      </c>
      <c r="G2953" s="6"/>
    </row>
    <row r="2954" spans="1:7" ht="15.6" thickTop="1" thickBot="1" x14ac:dyDescent="0.35">
      <c r="A2954" s="59">
        <v>3</v>
      </c>
      <c r="B2954" s="95" t="s">
        <v>15</v>
      </c>
      <c r="C2954" s="96"/>
      <c r="D2954" s="96"/>
      <c r="E2954" s="97"/>
      <c r="F2954" s="58">
        <f>SUM(F2953)*15%</f>
        <v>36.618034800000004</v>
      </c>
      <c r="G2954" s="51">
        <f>SUM(F2954/F2957)</f>
        <v>0.11857707509881422</v>
      </c>
    </row>
    <row r="2955" spans="1:7" ht="15.6" thickTop="1" thickBot="1" x14ac:dyDescent="0.35">
      <c r="A2955" s="57" t="s">
        <v>16</v>
      </c>
      <c r="B2955" s="98" t="s">
        <v>124</v>
      </c>
      <c r="C2955" s="99"/>
      <c r="D2955" s="99"/>
      <c r="E2955" s="100"/>
      <c r="F2955" s="60">
        <f>SUM(F2953:F2954)</f>
        <v>280.73826680000002</v>
      </c>
    </row>
    <row r="2956" spans="1:7" ht="15.6" thickTop="1" thickBot="1" x14ac:dyDescent="0.35">
      <c r="A2956" s="59">
        <v>4</v>
      </c>
      <c r="B2956" s="95" t="s">
        <v>17</v>
      </c>
      <c r="C2956" s="96"/>
      <c r="D2956" s="96"/>
      <c r="E2956" s="97"/>
      <c r="F2956" s="58">
        <f>SUM(F2955)*10%</f>
        <v>28.073826680000003</v>
      </c>
      <c r="G2956" s="51">
        <f>SUM(F2956/F2957)</f>
        <v>9.0909090909090912E-2</v>
      </c>
    </row>
    <row r="2957" spans="1:7" ht="15.6" thickTop="1" thickBot="1" x14ac:dyDescent="0.35">
      <c r="A2957" s="57" t="s">
        <v>18</v>
      </c>
      <c r="B2957" s="98" t="s">
        <v>19</v>
      </c>
      <c r="C2957" s="99"/>
      <c r="D2957" s="99"/>
      <c r="E2957" s="100"/>
      <c r="F2957" s="60">
        <f>SUM(F2955,F2956)</f>
        <v>308.81209348000004</v>
      </c>
      <c r="G2957" s="62">
        <f>SUM(G2936,G2952,G2954,G2956)</f>
        <v>1</v>
      </c>
    </row>
    <row r="2958" spans="1:7" ht="15.6" thickTop="1" thickBot="1" x14ac:dyDescent="0.35"/>
    <row r="2959" spans="1:7" ht="44.4" thickTop="1" thickBot="1" x14ac:dyDescent="0.35">
      <c r="A2959" s="37" t="s">
        <v>2</v>
      </c>
      <c r="B2959" s="29" t="s">
        <v>1</v>
      </c>
      <c r="C2959" s="38" t="s">
        <v>0</v>
      </c>
      <c r="D2959" s="39" t="s">
        <v>20</v>
      </c>
      <c r="E2959" s="40"/>
      <c r="F2959" s="41"/>
      <c r="G2959" s="41"/>
    </row>
    <row r="2960" spans="1:7" ht="171" customHeight="1" thickTop="1" x14ac:dyDescent="0.3">
      <c r="A2960" s="63" t="s">
        <v>466</v>
      </c>
      <c r="B2960" s="10" t="s">
        <v>1009</v>
      </c>
      <c r="C2960" s="8"/>
      <c r="D2960" s="8"/>
      <c r="E2960" s="40"/>
      <c r="F2960" s="41"/>
      <c r="G2960" s="41"/>
    </row>
    <row r="2961" spans="1:7" ht="101.4" thickBot="1" x14ac:dyDescent="0.35">
      <c r="A2961" s="66" t="s">
        <v>483</v>
      </c>
      <c r="B2961" s="32" t="s">
        <v>484</v>
      </c>
      <c r="C2961" s="33"/>
      <c r="D2961" s="33"/>
      <c r="E2961" s="40"/>
      <c r="F2961" s="41"/>
      <c r="G2961" s="41"/>
    </row>
    <row r="2962" spans="1:7" ht="30" thickTop="1" thickBot="1" x14ac:dyDescent="0.35">
      <c r="A2962" s="37" t="s">
        <v>3</v>
      </c>
      <c r="B2962" s="29" t="s">
        <v>4</v>
      </c>
      <c r="C2962" s="29" t="s">
        <v>0</v>
      </c>
      <c r="D2962" s="29" t="s">
        <v>5</v>
      </c>
      <c r="E2962" s="29" t="s">
        <v>6</v>
      </c>
      <c r="F2962" s="29" t="s">
        <v>7</v>
      </c>
      <c r="G2962" s="39" t="s">
        <v>8</v>
      </c>
    </row>
    <row r="2963" spans="1:7" ht="15" thickTop="1" x14ac:dyDescent="0.3">
      <c r="A2963" s="41"/>
      <c r="B2963" s="46" t="s">
        <v>9</v>
      </c>
      <c r="C2963" s="47"/>
      <c r="D2963" s="47"/>
      <c r="E2963" s="47"/>
      <c r="F2963" s="47"/>
      <c r="G2963" s="21"/>
    </row>
    <row r="2964" spans="1:7" ht="15" thickBot="1" x14ac:dyDescent="0.35">
      <c r="A2964" s="17" t="s">
        <v>10</v>
      </c>
      <c r="B2964" s="13" t="s">
        <v>43</v>
      </c>
      <c r="C2964" s="13" t="s">
        <v>21</v>
      </c>
      <c r="D2964" s="13">
        <v>1.3899999999999999E-2</v>
      </c>
      <c r="E2964" s="48">
        <v>30.88</v>
      </c>
      <c r="F2964" s="20">
        <f>PRODUCT(D2964:E2964)</f>
        <v>0.42923199999999995</v>
      </c>
      <c r="G2964" s="21"/>
    </row>
    <row r="2965" spans="1:7" ht="15.6" thickTop="1" thickBot="1" x14ac:dyDescent="0.35">
      <c r="A2965" s="49">
        <v>1</v>
      </c>
      <c r="B2965" s="98" t="s">
        <v>13</v>
      </c>
      <c r="C2965" s="99"/>
      <c r="D2965" s="99"/>
      <c r="E2965" s="100"/>
      <c r="F2965" s="50">
        <f>SUM(F2964)</f>
        <v>0.42923199999999995</v>
      </c>
      <c r="G2965" s="51">
        <f>SUM(F2965/F2986)</f>
        <v>1.3888077594494703E-3</v>
      </c>
    </row>
    <row r="2966" spans="1:7" ht="15" thickTop="1" x14ac:dyDescent="0.3">
      <c r="A2966" s="41"/>
      <c r="B2966" s="52" t="s">
        <v>22</v>
      </c>
      <c r="C2966" s="13"/>
      <c r="D2966" s="13"/>
      <c r="E2966" s="13"/>
      <c r="F2966" s="53"/>
      <c r="G2966" s="54"/>
    </row>
    <row r="2967" spans="1:7" x14ac:dyDescent="0.3">
      <c r="A2967" s="17" t="s">
        <v>11</v>
      </c>
      <c r="B2967" s="13" t="s">
        <v>60</v>
      </c>
      <c r="C2967" s="13" t="s">
        <v>84</v>
      </c>
      <c r="D2967" s="55">
        <v>0.1</v>
      </c>
      <c r="E2967" s="20">
        <v>1.1399999999999999</v>
      </c>
      <c r="F2967" s="53">
        <f t="shared" ref="F2967:F2979" si="198">D2967*E2967</f>
        <v>0.11399999999999999</v>
      </c>
      <c r="G2967" s="21"/>
    </row>
    <row r="2968" spans="1:7" x14ac:dyDescent="0.3">
      <c r="A2968" s="17" t="s">
        <v>12</v>
      </c>
      <c r="B2968" s="13" t="s">
        <v>474</v>
      </c>
      <c r="C2968" s="13" t="s">
        <v>228</v>
      </c>
      <c r="D2968" s="55">
        <v>1</v>
      </c>
      <c r="E2968" s="20">
        <v>7.47</v>
      </c>
      <c r="F2968" s="53">
        <f t="shared" si="198"/>
        <v>7.47</v>
      </c>
      <c r="G2968" s="21"/>
    </row>
    <row r="2969" spans="1:7" x14ac:dyDescent="0.3">
      <c r="A2969" s="17" t="s">
        <v>53</v>
      </c>
      <c r="B2969" s="13" t="s">
        <v>470</v>
      </c>
      <c r="C2969" s="13" t="s">
        <v>85</v>
      </c>
      <c r="D2969" s="55">
        <v>0.1</v>
      </c>
      <c r="E2969" s="20">
        <v>33.75</v>
      </c>
      <c r="F2969" s="53">
        <f t="shared" si="198"/>
        <v>3.375</v>
      </c>
      <c r="G2969" s="21"/>
    </row>
    <row r="2970" spans="1:7" ht="28.8" x14ac:dyDescent="0.3">
      <c r="A2970" s="17" t="s">
        <v>54</v>
      </c>
      <c r="B2970" s="13" t="s">
        <v>327</v>
      </c>
      <c r="C2970" s="13" t="s">
        <v>68</v>
      </c>
      <c r="D2970" s="55">
        <v>5</v>
      </c>
      <c r="E2970" s="20">
        <v>0.95</v>
      </c>
      <c r="F2970" s="53">
        <f t="shared" si="198"/>
        <v>4.75</v>
      </c>
      <c r="G2970" s="21"/>
    </row>
    <row r="2971" spans="1:7" ht="43.2" x14ac:dyDescent="0.3">
      <c r="A2971" s="17" t="s">
        <v>55</v>
      </c>
      <c r="B2971" s="13" t="s">
        <v>954</v>
      </c>
      <c r="C2971" s="13" t="s">
        <v>85</v>
      </c>
      <c r="D2971" s="55">
        <v>0.1</v>
      </c>
      <c r="E2971" s="20">
        <v>34.770000000000003</v>
      </c>
      <c r="F2971" s="53">
        <f t="shared" si="198"/>
        <v>3.4770000000000003</v>
      </c>
      <c r="G2971" s="21"/>
    </row>
    <row r="2972" spans="1:7" x14ac:dyDescent="0.3">
      <c r="A2972" s="17" t="s">
        <v>56</v>
      </c>
      <c r="B2972" s="13" t="s">
        <v>471</v>
      </c>
      <c r="C2972" s="13" t="s">
        <v>85</v>
      </c>
      <c r="D2972" s="55">
        <v>0.1</v>
      </c>
      <c r="E2972" s="20">
        <v>7.58</v>
      </c>
      <c r="F2972" s="53">
        <f t="shared" si="198"/>
        <v>0.75800000000000001</v>
      </c>
      <c r="G2972" s="21"/>
    </row>
    <row r="2973" spans="1:7" ht="43.2" x14ac:dyDescent="0.3">
      <c r="A2973" s="17" t="s">
        <v>57</v>
      </c>
      <c r="B2973" s="13" t="s">
        <v>476</v>
      </c>
      <c r="C2973" s="90" t="s">
        <v>478</v>
      </c>
      <c r="D2973" s="55">
        <v>1</v>
      </c>
      <c r="E2973" s="20">
        <v>52.31</v>
      </c>
      <c r="F2973" s="53">
        <f t="shared" si="198"/>
        <v>52.31</v>
      </c>
      <c r="G2973" s="21"/>
    </row>
    <row r="2974" spans="1:7" x14ac:dyDescent="0.3">
      <c r="A2974" s="17" t="s">
        <v>58</v>
      </c>
      <c r="B2974" s="13" t="s">
        <v>472</v>
      </c>
      <c r="C2974" s="13" t="s">
        <v>143</v>
      </c>
      <c r="D2974" s="55">
        <v>5</v>
      </c>
      <c r="E2974" s="20">
        <v>0.57999999999999996</v>
      </c>
      <c r="F2974" s="53">
        <f t="shared" si="198"/>
        <v>2.9</v>
      </c>
      <c r="G2974" s="21"/>
    </row>
    <row r="2975" spans="1:7" x14ac:dyDescent="0.3">
      <c r="A2975" s="17" t="s">
        <v>59</v>
      </c>
      <c r="B2975" s="13" t="s">
        <v>473</v>
      </c>
      <c r="C2975" s="13" t="s">
        <v>85</v>
      </c>
      <c r="D2975" s="55">
        <v>0.1</v>
      </c>
      <c r="E2975" s="20">
        <v>34.770000000000003</v>
      </c>
      <c r="F2975" s="53">
        <f t="shared" si="198"/>
        <v>3.4770000000000003</v>
      </c>
      <c r="G2975" s="21"/>
    </row>
    <row r="2976" spans="1:7" ht="43.2" x14ac:dyDescent="0.3">
      <c r="A2976" s="17" t="s">
        <v>133</v>
      </c>
      <c r="B2976" s="13" t="s">
        <v>479</v>
      </c>
      <c r="C2976" s="18" t="s">
        <v>478</v>
      </c>
      <c r="D2976" s="55">
        <v>1</v>
      </c>
      <c r="E2976" s="20">
        <v>44.37</v>
      </c>
      <c r="F2976" s="53">
        <f t="shared" si="198"/>
        <v>44.37</v>
      </c>
      <c r="G2976" s="21"/>
    </row>
    <row r="2977" spans="1:7" ht="28.8" x14ac:dyDescent="0.3">
      <c r="A2977" s="17" t="s">
        <v>134</v>
      </c>
      <c r="B2977" s="13" t="s">
        <v>480</v>
      </c>
      <c r="C2977" s="18" t="s">
        <v>45</v>
      </c>
      <c r="D2977" s="55">
        <v>1</v>
      </c>
      <c r="E2977" s="20">
        <v>93.92</v>
      </c>
      <c r="F2977" s="53">
        <f t="shared" si="198"/>
        <v>93.92</v>
      </c>
      <c r="G2977" s="21"/>
    </row>
    <row r="2978" spans="1:7" x14ac:dyDescent="0.3">
      <c r="A2978" s="17" t="s">
        <v>135</v>
      </c>
      <c r="B2978" s="13" t="s">
        <v>481</v>
      </c>
      <c r="C2978" s="61" t="s">
        <v>143</v>
      </c>
      <c r="D2978" s="55">
        <v>1</v>
      </c>
      <c r="E2978" s="20">
        <v>17.489999999999998</v>
      </c>
      <c r="F2978" s="53">
        <f t="shared" si="198"/>
        <v>17.489999999999998</v>
      </c>
      <c r="G2978" s="21"/>
    </row>
    <row r="2979" spans="1:7" x14ac:dyDescent="0.3">
      <c r="A2979" s="17" t="s">
        <v>166</v>
      </c>
      <c r="B2979" s="13" t="s">
        <v>963</v>
      </c>
      <c r="C2979" s="13" t="s">
        <v>927</v>
      </c>
      <c r="D2979" s="55">
        <v>1</v>
      </c>
      <c r="E2979" s="20">
        <v>0.61</v>
      </c>
      <c r="F2979" s="53">
        <f t="shared" si="198"/>
        <v>0.61</v>
      </c>
      <c r="G2979" s="21"/>
    </row>
    <row r="2980" spans="1:7" ht="15" thickBot="1" x14ac:dyDescent="0.35">
      <c r="A2980" s="17" t="s">
        <v>167</v>
      </c>
      <c r="B2980" s="13" t="s">
        <v>482</v>
      </c>
      <c r="C2980" s="13" t="s">
        <v>45</v>
      </c>
      <c r="D2980" s="19">
        <v>1</v>
      </c>
      <c r="E2980" s="11">
        <v>8.8699999999999992</v>
      </c>
      <c r="F2980" s="20">
        <f t="shared" ref="F2980" si="199">D2980*E2980</f>
        <v>8.8699999999999992</v>
      </c>
      <c r="G2980" s="21"/>
    </row>
    <row r="2981" spans="1:7" ht="15.6" thickTop="1" thickBot="1" x14ac:dyDescent="0.35">
      <c r="A2981" s="49">
        <v>2</v>
      </c>
      <c r="B2981" s="98" t="s">
        <v>23</v>
      </c>
      <c r="C2981" s="99"/>
      <c r="D2981" s="99"/>
      <c r="E2981" s="100"/>
      <c r="F2981" s="50">
        <f>SUM(F2967:F2980)</f>
        <v>243.89100000000002</v>
      </c>
      <c r="G2981" s="51">
        <f>SUM(F2981/F2986)</f>
        <v>0.78912502623264535</v>
      </c>
    </row>
    <row r="2982" spans="1:7" ht="15.6" thickTop="1" thickBot="1" x14ac:dyDescent="0.35">
      <c r="A2982" s="57" t="s">
        <v>14</v>
      </c>
      <c r="B2982" s="98" t="s">
        <v>123</v>
      </c>
      <c r="C2982" s="99"/>
      <c r="D2982" s="99"/>
      <c r="E2982" s="100"/>
      <c r="F2982" s="58">
        <f>SUM(F2965,F2981)</f>
        <v>244.32023200000003</v>
      </c>
      <c r="G2982" s="6"/>
    </row>
    <row r="2983" spans="1:7" ht="15.6" thickTop="1" thickBot="1" x14ac:dyDescent="0.35">
      <c r="A2983" s="59">
        <v>3</v>
      </c>
      <c r="B2983" s="95" t="s">
        <v>15</v>
      </c>
      <c r="C2983" s="96"/>
      <c r="D2983" s="96"/>
      <c r="E2983" s="97"/>
      <c r="F2983" s="58">
        <f>SUM(F2982)*15%</f>
        <v>36.648034800000005</v>
      </c>
      <c r="G2983" s="51">
        <f>SUM(F2983/F2986)</f>
        <v>0.11857707509881424</v>
      </c>
    </row>
    <row r="2984" spans="1:7" ht="15.6" thickTop="1" thickBot="1" x14ac:dyDescent="0.35">
      <c r="A2984" s="57" t="s">
        <v>16</v>
      </c>
      <c r="B2984" s="98" t="s">
        <v>124</v>
      </c>
      <c r="C2984" s="99"/>
      <c r="D2984" s="99"/>
      <c r="E2984" s="100"/>
      <c r="F2984" s="60">
        <f>SUM(F2982:F2983)</f>
        <v>280.96826680000004</v>
      </c>
    </row>
    <row r="2985" spans="1:7" ht="15.6" thickTop="1" thickBot="1" x14ac:dyDescent="0.35">
      <c r="A2985" s="59">
        <v>4</v>
      </c>
      <c r="B2985" s="95" t="s">
        <v>17</v>
      </c>
      <c r="C2985" s="96"/>
      <c r="D2985" s="96"/>
      <c r="E2985" s="97"/>
      <c r="F2985" s="58">
        <f>SUM(F2984)*10%</f>
        <v>28.096826680000007</v>
      </c>
      <c r="G2985" s="51">
        <f>SUM(F2985/F2986)</f>
        <v>9.0909090909090925E-2</v>
      </c>
    </row>
    <row r="2986" spans="1:7" ht="15.6" thickTop="1" thickBot="1" x14ac:dyDescent="0.35">
      <c r="A2986" s="57" t="s">
        <v>18</v>
      </c>
      <c r="B2986" s="98" t="s">
        <v>19</v>
      </c>
      <c r="C2986" s="99"/>
      <c r="D2986" s="99"/>
      <c r="E2986" s="100"/>
      <c r="F2986" s="60">
        <f>SUM(F2984,F2985)</f>
        <v>309.06509348000003</v>
      </c>
      <c r="G2986" s="62">
        <f>SUM(G2965,G2981,G2983,G2985)</f>
        <v>1</v>
      </c>
    </row>
    <row r="2987" spans="1:7" ht="15.6" thickTop="1" thickBot="1" x14ac:dyDescent="0.35"/>
    <row r="2988" spans="1:7" ht="44.4" thickTop="1" thickBot="1" x14ac:dyDescent="0.35">
      <c r="A2988" s="37" t="s">
        <v>2</v>
      </c>
      <c r="B2988" s="29" t="s">
        <v>1</v>
      </c>
      <c r="C2988" s="38" t="s">
        <v>0</v>
      </c>
      <c r="D2988" s="39" t="s">
        <v>20</v>
      </c>
      <c r="E2988" s="40"/>
      <c r="F2988" s="41"/>
      <c r="G2988" s="41"/>
    </row>
    <row r="2989" spans="1:7" ht="164.4" customHeight="1" thickTop="1" x14ac:dyDescent="0.3">
      <c r="A2989" s="63" t="s">
        <v>466</v>
      </c>
      <c r="B2989" s="10" t="s">
        <v>1009</v>
      </c>
      <c r="C2989" s="8"/>
      <c r="D2989" s="8"/>
      <c r="E2989" s="40"/>
      <c r="F2989" s="41"/>
      <c r="G2989" s="41"/>
    </row>
    <row r="2990" spans="1:7" ht="115.8" thickBot="1" x14ac:dyDescent="0.35">
      <c r="A2990" s="66" t="s">
        <v>485</v>
      </c>
      <c r="B2990" s="32" t="s">
        <v>486</v>
      </c>
      <c r="C2990" s="33"/>
      <c r="D2990" s="33"/>
      <c r="E2990" s="40"/>
      <c r="F2990" s="41"/>
      <c r="G2990" s="41"/>
    </row>
    <row r="2991" spans="1:7" ht="30" thickTop="1" thickBot="1" x14ac:dyDescent="0.35">
      <c r="A2991" s="37" t="s">
        <v>3</v>
      </c>
      <c r="B2991" s="29" t="s">
        <v>4</v>
      </c>
      <c r="C2991" s="29" t="s">
        <v>0</v>
      </c>
      <c r="D2991" s="29" t="s">
        <v>5</v>
      </c>
      <c r="E2991" s="29" t="s">
        <v>6</v>
      </c>
      <c r="F2991" s="29" t="s">
        <v>7</v>
      </c>
      <c r="G2991" s="39" t="s">
        <v>8</v>
      </c>
    </row>
    <row r="2992" spans="1:7" ht="15" thickTop="1" x14ac:dyDescent="0.3">
      <c r="A2992" s="41"/>
      <c r="B2992" s="46" t="s">
        <v>9</v>
      </c>
      <c r="C2992" s="47"/>
      <c r="D2992" s="47"/>
      <c r="E2992" s="47"/>
      <c r="F2992" s="47"/>
      <c r="G2992" s="21"/>
    </row>
    <row r="2993" spans="1:7" ht="15" thickBot="1" x14ac:dyDescent="0.35">
      <c r="A2993" s="17" t="s">
        <v>10</v>
      </c>
      <c r="B2993" s="13" t="s">
        <v>43</v>
      </c>
      <c r="C2993" s="13" t="s">
        <v>21</v>
      </c>
      <c r="D2993" s="13">
        <v>1.3899999999999999E-2</v>
      </c>
      <c r="E2993" s="48">
        <v>30.88</v>
      </c>
      <c r="F2993" s="20">
        <f>PRODUCT(D2993:E2993)</f>
        <v>0.42923199999999995</v>
      </c>
      <c r="G2993" s="21"/>
    </row>
    <row r="2994" spans="1:7" ht="15.6" thickTop="1" thickBot="1" x14ac:dyDescent="0.35">
      <c r="A2994" s="49">
        <v>1</v>
      </c>
      <c r="B2994" s="98" t="s">
        <v>13</v>
      </c>
      <c r="C2994" s="99"/>
      <c r="D2994" s="99"/>
      <c r="E2994" s="100"/>
      <c r="F2994" s="50">
        <f>SUM(F2993)</f>
        <v>0.42923199999999995</v>
      </c>
      <c r="G2994" s="51">
        <f>SUM(F2994/F3015)</f>
        <v>1.3888077594494703E-3</v>
      </c>
    </row>
    <row r="2995" spans="1:7" ht="15" thickTop="1" x14ac:dyDescent="0.3">
      <c r="A2995" s="41"/>
      <c r="B2995" s="52" t="s">
        <v>22</v>
      </c>
      <c r="C2995" s="13"/>
      <c r="D2995" s="13"/>
      <c r="E2995" s="13"/>
      <c r="F2995" s="53"/>
      <c r="G2995" s="54"/>
    </row>
    <row r="2996" spans="1:7" x14ac:dyDescent="0.3">
      <c r="A2996" s="17" t="s">
        <v>11</v>
      </c>
      <c r="B2996" s="13" t="s">
        <v>60</v>
      </c>
      <c r="C2996" s="13" t="s">
        <v>84</v>
      </c>
      <c r="D2996" s="55">
        <v>0.1</v>
      </c>
      <c r="E2996" s="20">
        <v>1.1399999999999999</v>
      </c>
      <c r="F2996" s="53">
        <f t="shared" ref="F2996:F3008" si="200">D2996*E2996</f>
        <v>0.11399999999999999</v>
      </c>
      <c r="G2996" s="21"/>
    </row>
    <row r="2997" spans="1:7" x14ac:dyDescent="0.3">
      <c r="A2997" s="17" t="s">
        <v>12</v>
      </c>
      <c r="B2997" s="13" t="s">
        <v>474</v>
      </c>
      <c r="C2997" s="13" t="s">
        <v>228</v>
      </c>
      <c r="D2997" s="55">
        <v>1</v>
      </c>
      <c r="E2997" s="20">
        <v>7.47</v>
      </c>
      <c r="F2997" s="53">
        <f t="shared" si="200"/>
        <v>7.47</v>
      </c>
      <c r="G2997" s="21"/>
    </row>
    <row r="2998" spans="1:7" x14ac:dyDescent="0.3">
      <c r="A2998" s="17" t="s">
        <v>53</v>
      </c>
      <c r="B2998" s="13" t="s">
        <v>470</v>
      </c>
      <c r="C2998" s="13" t="s">
        <v>85</v>
      </c>
      <c r="D2998" s="55">
        <v>0.1</v>
      </c>
      <c r="E2998" s="20">
        <v>33.75</v>
      </c>
      <c r="F2998" s="53">
        <f t="shared" si="200"/>
        <v>3.375</v>
      </c>
      <c r="G2998" s="21"/>
    </row>
    <row r="2999" spans="1:7" ht="28.8" x14ac:dyDescent="0.3">
      <c r="A2999" s="17" t="s">
        <v>54</v>
      </c>
      <c r="B2999" s="13" t="s">
        <v>327</v>
      </c>
      <c r="C2999" s="13" t="s">
        <v>68</v>
      </c>
      <c r="D2999" s="55">
        <v>5</v>
      </c>
      <c r="E2999" s="20">
        <v>0.95</v>
      </c>
      <c r="F2999" s="53">
        <f t="shared" si="200"/>
        <v>4.75</v>
      </c>
      <c r="G2999" s="21"/>
    </row>
    <row r="3000" spans="1:7" ht="43.2" x14ac:dyDescent="0.3">
      <c r="A3000" s="17" t="s">
        <v>55</v>
      </c>
      <c r="B3000" s="13" t="s">
        <v>954</v>
      </c>
      <c r="C3000" s="13" t="s">
        <v>85</v>
      </c>
      <c r="D3000" s="55">
        <v>0.1</v>
      </c>
      <c r="E3000" s="20">
        <v>34.770000000000003</v>
      </c>
      <c r="F3000" s="53">
        <f t="shared" si="200"/>
        <v>3.4770000000000003</v>
      </c>
      <c r="G3000" s="21"/>
    </row>
    <row r="3001" spans="1:7" x14ac:dyDescent="0.3">
      <c r="A3001" s="17" t="s">
        <v>56</v>
      </c>
      <c r="B3001" s="13" t="s">
        <v>471</v>
      </c>
      <c r="C3001" s="13" t="s">
        <v>85</v>
      </c>
      <c r="D3001" s="55">
        <v>0.1</v>
      </c>
      <c r="E3001" s="20">
        <v>7.58</v>
      </c>
      <c r="F3001" s="53">
        <f t="shared" si="200"/>
        <v>0.75800000000000001</v>
      </c>
      <c r="G3001" s="21"/>
    </row>
    <row r="3002" spans="1:7" ht="43.2" x14ac:dyDescent="0.3">
      <c r="A3002" s="17" t="s">
        <v>57</v>
      </c>
      <c r="B3002" s="13" t="s">
        <v>476</v>
      </c>
      <c r="C3002" s="90" t="s">
        <v>478</v>
      </c>
      <c r="D3002" s="55">
        <v>1</v>
      </c>
      <c r="E3002" s="20">
        <v>52.31</v>
      </c>
      <c r="F3002" s="53">
        <f t="shared" si="200"/>
        <v>52.31</v>
      </c>
      <c r="G3002" s="21"/>
    </row>
    <row r="3003" spans="1:7" x14ac:dyDescent="0.3">
      <c r="A3003" s="17" t="s">
        <v>58</v>
      </c>
      <c r="B3003" s="13" t="s">
        <v>472</v>
      </c>
      <c r="C3003" s="13" t="s">
        <v>143</v>
      </c>
      <c r="D3003" s="55">
        <v>5</v>
      </c>
      <c r="E3003" s="20">
        <v>0.57999999999999996</v>
      </c>
      <c r="F3003" s="53">
        <f t="shared" si="200"/>
        <v>2.9</v>
      </c>
      <c r="G3003" s="21"/>
    </row>
    <row r="3004" spans="1:7" x14ac:dyDescent="0.3">
      <c r="A3004" s="17" t="s">
        <v>59</v>
      </c>
      <c r="B3004" s="13" t="s">
        <v>473</v>
      </c>
      <c r="C3004" s="13" t="s">
        <v>85</v>
      </c>
      <c r="D3004" s="55">
        <v>0.1</v>
      </c>
      <c r="E3004" s="20">
        <v>34.770000000000003</v>
      </c>
      <c r="F3004" s="53">
        <f t="shared" si="200"/>
        <v>3.4770000000000003</v>
      </c>
      <c r="G3004" s="21"/>
    </row>
    <row r="3005" spans="1:7" ht="43.2" x14ac:dyDescent="0.3">
      <c r="A3005" s="17" t="s">
        <v>133</v>
      </c>
      <c r="B3005" s="13" t="s">
        <v>479</v>
      </c>
      <c r="C3005" s="18" t="s">
        <v>478</v>
      </c>
      <c r="D3005" s="55">
        <v>1</v>
      </c>
      <c r="E3005" s="20">
        <v>44.37</v>
      </c>
      <c r="F3005" s="53">
        <f t="shared" si="200"/>
        <v>44.37</v>
      </c>
      <c r="G3005" s="21"/>
    </row>
    <row r="3006" spans="1:7" ht="28.8" x14ac:dyDescent="0.3">
      <c r="A3006" s="17" t="s">
        <v>134</v>
      </c>
      <c r="B3006" s="13" t="s">
        <v>480</v>
      </c>
      <c r="C3006" s="18" t="s">
        <v>45</v>
      </c>
      <c r="D3006" s="55">
        <v>1</v>
      </c>
      <c r="E3006" s="20">
        <v>93.92</v>
      </c>
      <c r="F3006" s="53">
        <f t="shared" si="200"/>
        <v>93.92</v>
      </c>
      <c r="G3006" s="21"/>
    </row>
    <row r="3007" spans="1:7" x14ac:dyDescent="0.3">
      <c r="A3007" s="17" t="s">
        <v>135</v>
      </c>
      <c r="B3007" s="13" t="s">
        <v>481</v>
      </c>
      <c r="C3007" s="61" t="s">
        <v>143</v>
      </c>
      <c r="D3007" s="55">
        <v>1</v>
      </c>
      <c r="E3007" s="20">
        <v>17.489999999999998</v>
      </c>
      <c r="F3007" s="53">
        <f t="shared" si="200"/>
        <v>17.489999999999998</v>
      </c>
      <c r="G3007" s="21"/>
    </row>
    <row r="3008" spans="1:7" x14ac:dyDescent="0.3">
      <c r="A3008" s="17" t="s">
        <v>166</v>
      </c>
      <c r="B3008" s="13" t="s">
        <v>963</v>
      </c>
      <c r="C3008" s="13" t="s">
        <v>927</v>
      </c>
      <c r="D3008" s="55">
        <v>1</v>
      </c>
      <c r="E3008" s="20">
        <v>0.61</v>
      </c>
      <c r="F3008" s="53">
        <f t="shared" si="200"/>
        <v>0.61</v>
      </c>
      <c r="G3008" s="21"/>
    </row>
    <row r="3009" spans="1:7" ht="15" thickBot="1" x14ac:dyDescent="0.35">
      <c r="A3009" s="17" t="s">
        <v>167</v>
      </c>
      <c r="B3009" s="13" t="s">
        <v>482</v>
      </c>
      <c r="C3009" s="13" t="s">
        <v>45</v>
      </c>
      <c r="D3009" s="19">
        <v>1</v>
      </c>
      <c r="E3009" s="11">
        <v>8.8699999999999992</v>
      </c>
      <c r="F3009" s="20">
        <f t="shared" ref="F3009" si="201">D3009*E3009</f>
        <v>8.8699999999999992</v>
      </c>
      <c r="G3009" s="21"/>
    </row>
    <row r="3010" spans="1:7" ht="15.6" thickTop="1" thickBot="1" x14ac:dyDescent="0.35">
      <c r="A3010" s="49">
        <v>2</v>
      </c>
      <c r="B3010" s="98" t="s">
        <v>23</v>
      </c>
      <c r="C3010" s="99"/>
      <c r="D3010" s="99"/>
      <c r="E3010" s="100"/>
      <c r="F3010" s="50">
        <f>SUM(F2996:F3009)</f>
        <v>243.89100000000002</v>
      </c>
      <c r="G3010" s="51">
        <f>SUM(F3010/F3015)</f>
        <v>0.78912502623264535</v>
      </c>
    </row>
    <row r="3011" spans="1:7" ht="15.6" thickTop="1" thickBot="1" x14ac:dyDescent="0.35">
      <c r="A3011" s="57" t="s">
        <v>14</v>
      </c>
      <c r="B3011" s="98" t="s">
        <v>123</v>
      </c>
      <c r="C3011" s="99"/>
      <c r="D3011" s="99"/>
      <c r="E3011" s="100"/>
      <c r="F3011" s="58">
        <f>SUM(F2994,F3010)</f>
        <v>244.32023200000003</v>
      </c>
      <c r="G3011" s="6"/>
    </row>
    <row r="3012" spans="1:7" ht="15.6" thickTop="1" thickBot="1" x14ac:dyDescent="0.35">
      <c r="A3012" s="59">
        <v>3</v>
      </c>
      <c r="B3012" s="95" t="s">
        <v>15</v>
      </c>
      <c r="C3012" s="96"/>
      <c r="D3012" s="96"/>
      <c r="E3012" s="97"/>
      <c r="F3012" s="58">
        <f>SUM(F3011)*15%</f>
        <v>36.648034800000005</v>
      </c>
      <c r="G3012" s="51">
        <f>SUM(F3012/F3015)</f>
        <v>0.11857707509881424</v>
      </c>
    </row>
    <row r="3013" spans="1:7" ht="15.6" thickTop="1" thickBot="1" x14ac:dyDescent="0.35">
      <c r="A3013" s="57" t="s">
        <v>16</v>
      </c>
      <c r="B3013" s="98" t="s">
        <v>124</v>
      </c>
      <c r="C3013" s="99"/>
      <c r="D3013" s="99"/>
      <c r="E3013" s="100"/>
      <c r="F3013" s="60">
        <f>SUM(F3011:F3012)</f>
        <v>280.96826680000004</v>
      </c>
    </row>
    <row r="3014" spans="1:7" ht="15.6" thickTop="1" thickBot="1" x14ac:dyDescent="0.35">
      <c r="A3014" s="59">
        <v>4</v>
      </c>
      <c r="B3014" s="95" t="s">
        <v>17</v>
      </c>
      <c r="C3014" s="96"/>
      <c r="D3014" s="96"/>
      <c r="E3014" s="97"/>
      <c r="F3014" s="58">
        <f>SUM(F3013)*10%</f>
        <v>28.096826680000007</v>
      </c>
      <c r="G3014" s="51">
        <f>SUM(F3014/F3015)</f>
        <v>9.0909090909090925E-2</v>
      </c>
    </row>
    <row r="3015" spans="1:7" ht="15.6" thickTop="1" thickBot="1" x14ac:dyDescent="0.35">
      <c r="A3015" s="57" t="s">
        <v>18</v>
      </c>
      <c r="B3015" s="98" t="s">
        <v>19</v>
      </c>
      <c r="C3015" s="99"/>
      <c r="D3015" s="99"/>
      <c r="E3015" s="100"/>
      <c r="F3015" s="60">
        <f>SUM(F3013,F3014)</f>
        <v>309.06509348000003</v>
      </c>
      <c r="G3015" s="62">
        <f>SUM(G2994,G3010,G3012,G3014)</f>
        <v>1</v>
      </c>
    </row>
    <row r="3016" spans="1:7" ht="15.6" thickTop="1" thickBot="1" x14ac:dyDescent="0.35"/>
    <row r="3017" spans="1:7" ht="44.4" thickTop="1" thickBot="1" x14ac:dyDescent="0.35">
      <c r="A3017" s="37" t="s">
        <v>2</v>
      </c>
      <c r="B3017" s="29" t="s">
        <v>1</v>
      </c>
      <c r="C3017" s="38" t="s">
        <v>0</v>
      </c>
      <c r="D3017" s="39" t="s">
        <v>20</v>
      </c>
      <c r="E3017" s="40"/>
      <c r="F3017" s="41"/>
      <c r="G3017" s="41"/>
    </row>
    <row r="3018" spans="1:7" ht="163.19999999999999" customHeight="1" thickTop="1" x14ac:dyDescent="0.3">
      <c r="A3018" s="63" t="s">
        <v>466</v>
      </c>
      <c r="B3018" s="10" t="s">
        <v>1009</v>
      </c>
      <c r="C3018" s="8"/>
      <c r="D3018" s="8"/>
      <c r="E3018" s="40"/>
      <c r="F3018" s="41"/>
      <c r="G3018" s="41"/>
    </row>
    <row r="3019" spans="1:7" ht="301.2" customHeight="1" thickBot="1" x14ac:dyDescent="0.35">
      <c r="A3019" s="66" t="s">
        <v>487</v>
      </c>
      <c r="B3019" s="32" t="s">
        <v>488</v>
      </c>
      <c r="C3019" s="33"/>
      <c r="D3019" s="33"/>
      <c r="E3019" s="40"/>
      <c r="F3019" s="41"/>
      <c r="G3019" s="41"/>
    </row>
    <row r="3020" spans="1:7" ht="30" thickTop="1" thickBot="1" x14ac:dyDescent="0.35">
      <c r="A3020" s="37" t="s">
        <v>3</v>
      </c>
      <c r="B3020" s="29" t="s">
        <v>4</v>
      </c>
      <c r="C3020" s="29" t="s">
        <v>0</v>
      </c>
      <c r="D3020" s="29" t="s">
        <v>5</v>
      </c>
      <c r="E3020" s="29" t="s">
        <v>6</v>
      </c>
      <c r="F3020" s="29" t="s">
        <v>7</v>
      </c>
      <c r="G3020" s="39" t="s">
        <v>8</v>
      </c>
    </row>
    <row r="3021" spans="1:7" ht="15" thickTop="1" x14ac:dyDescent="0.3">
      <c r="A3021" s="41"/>
      <c r="B3021" s="46" t="s">
        <v>9</v>
      </c>
      <c r="C3021" s="47"/>
      <c r="D3021" s="47"/>
      <c r="E3021" s="47"/>
      <c r="F3021" s="47"/>
      <c r="G3021" s="21"/>
    </row>
    <row r="3022" spans="1:7" ht="15" thickBot="1" x14ac:dyDescent="0.35">
      <c r="A3022" s="17" t="s">
        <v>10</v>
      </c>
      <c r="B3022" s="13" t="s">
        <v>43</v>
      </c>
      <c r="C3022" s="13" t="s">
        <v>21</v>
      </c>
      <c r="D3022" s="13">
        <v>1.3899999999999999E-2</v>
      </c>
      <c r="E3022" s="48">
        <v>30.88</v>
      </c>
      <c r="F3022" s="20">
        <f>PRODUCT(D3022:E3022)</f>
        <v>0.42923199999999995</v>
      </c>
      <c r="G3022" s="21"/>
    </row>
    <row r="3023" spans="1:7" ht="15.6" thickTop="1" thickBot="1" x14ac:dyDescent="0.35">
      <c r="A3023" s="49">
        <v>1</v>
      </c>
      <c r="B3023" s="98" t="s">
        <v>13</v>
      </c>
      <c r="C3023" s="99"/>
      <c r="D3023" s="99"/>
      <c r="E3023" s="100"/>
      <c r="F3023" s="50">
        <f>SUM(F3022)</f>
        <v>0.42923199999999995</v>
      </c>
      <c r="G3023" s="51">
        <f>SUM(F3023/F3044)</f>
        <v>1.3888077594494703E-3</v>
      </c>
    </row>
    <row r="3024" spans="1:7" ht="15" thickTop="1" x14ac:dyDescent="0.3">
      <c r="A3024" s="41"/>
      <c r="B3024" s="52" t="s">
        <v>22</v>
      </c>
      <c r="C3024" s="13"/>
      <c r="D3024" s="13"/>
      <c r="E3024" s="13"/>
      <c r="F3024" s="53"/>
      <c r="G3024" s="54"/>
    </row>
    <row r="3025" spans="1:7" x14ac:dyDescent="0.3">
      <c r="A3025" s="17" t="s">
        <v>11</v>
      </c>
      <c r="B3025" s="13" t="s">
        <v>60</v>
      </c>
      <c r="C3025" s="13" t="s">
        <v>84</v>
      </c>
      <c r="D3025" s="55">
        <v>0.1</v>
      </c>
      <c r="E3025" s="20">
        <v>1.1399999999999999</v>
      </c>
      <c r="F3025" s="53">
        <f t="shared" ref="F3025:F3037" si="202">D3025*E3025</f>
        <v>0.11399999999999999</v>
      </c>
      <c r="G3025" s="21"/>
    </row>
    <row r="3026" spans="1:7" x14ac:dyDescent="0.3">
      <c r="A3026" s="17" t="s">
        <v>12</v>
      </c>
      <c r="B3026" s="13" t="s">
        <v>474</v>
      </c>
      <c r="C3026" s="13" t="s">
        <v>228</v>
      </c>
      <c r="D3026" s="55">
        <v>1</v>
      </c>
      <c r="E3026" s="20">
        <v>7.47</v>
      </c>
      <c r="F3026" s="53">
        <f t="shared" si="202"/>
        <v>7.47</v>
      </c>
      <c r="G3026" s="21"/>
    </row>
    <row r="3027" spans="1:7" x14ac:dyDescent="0.3">
      <c r="A3027" s="17" t="s">
        <v>53</v>
      </c>
      <c r="B3027" s="13" t="s">
        <v>470</v>
      </c>
      <c r="C3027" s="13" t="s">
        <v>85</v>
      </c>
      <c r="D3027" s="55">
        <v>0.1</v>
      </c>
      <c r="E3027" s="20">
        <v>33.75</v>
      </c>
      <c r="F3027" s="53">
        <f t="shared" si="202"/>
        <v>3.375</v>
      </c>
      <c r="G3027" s="21"/>
    </row>
    <row r="3028" spans="1:7" ht="28.8" x14ac:dyDescent="0.3">
      <c r="A3028" s="17" t="s">
        <v>54</v>
      </c>
      <c r="B3028" s="13" t="s">
        <v>327</v>
      </c>
      <c r="C3028" s="13" t="s">
        <v>68</v>
      </c>
      <c r="D3028" s="55">
        <v>5</v>
      </c>
      <c r="E3028" s="20">
        <v>0.95</v>
      </c>
      <c r="F3028" s="53">
        <f t="shared" si="202"/>
        <v>4.75</v>
      </c>
      <c r="G3028" s="21"/>
    </row>
    <row r="3029" spans="1:7" ht="43.2" x14ac:dyDescent="0.3">
      <c r="A3029" s="17" t="s">
        <v>55</v>
      </c>
      <c r="B3029" s="13" t="s">
        <v>475</v>
      </c>
      <c r="C3029" s="13" t="s">
        <v>85</v>
      </c>
      <c r="D3029" s="55">
        <v>0.1</v>
      </c>
      <c r="E3029" s="20">
        <v>34.770000000000003</v>
      </c>
      <c r="F3029" s="53">
        <f t="shared" si="202"/>
        <v>3.4770000000000003</v>
      </c>
      <c r="G3029" s="21"/>
    </row>
    <row r="3030" spans="1:7" x14ac:dyDescent="0.3">
      <c r="A3030" s="17" t="s">
        <v>56</v>
      </c>
      <c r="B3030" s="13" t="s">
        <v>471</v>
      </c>
      <c r="C3030" s="13" t="s">
        <v>85</v>
      </c>
      <c r="D3030" s="55">
        <v>0.1</v>
      </c>
      <c r="E3030" s="20">
        <v>7.58</v>
      </c>
      <c r="F3030" s="53">
        <f t="shared" si="202"/>
        <v>0.75800000000000001</v>
      </c>
      <c r="G3030" s="21"/>
    </row>
    <row r="3031" spans="1:7" ht="43.2" x14ac:dyDescent="0.3">
      <c r="A3031" s="17" t="s">
        <v>57</v>
      </c>
      <c r="B3031" s="13" t="s">
        <v>476</v>
      </c>
      <c r="C3031" s="90" t="s">
        <v>478</v>
      </c>
      <c r="D3031" s="55">
        <v>1</v>
      </c>
      <c r="E3031" s="20">
        <v>52.31</v>
      </c>
      <c r="F3031" s="53">
        <f t="shared" si="202"/>
        <v>52.31</v>
      </c>
      <c r="G3031" s="21"/>
    </row>
    <row r="3032" spans="1:7" x14ac:dyDescent="0.3">
      <c r="A3032" s="17" t="s">
        <v>58</v>
      </c>
      <c r="B3032" s="13" t="s">
        <v>472</v>
      </c>
      <c r="C3032" s="13" t="s">
        <v>143</v>
      </c>
      <c r="D3032" s="55">
        <v>5</v>
      </c>
      <c r="E3032" s="20">
        <v>0.57999999999999996</v>
      </c>
      <c r="F3032" s="53">
        <f t="shared" si="202"/>
        <v>2.9</v>
      </c>
      <c r="G3032" s="21"/>
    </row>
    <row r="3033" spans="1:7" x14ac:dyDescent="0.3">
      <c r="A3033" s="17" t="s">
        <v>59</v>
      </c>
      <c r="B3033" s="13" t="s">
        <v>473</v>
      </c>
      <c r="C3033" s="13" t="s">
        <v>85</v>
      </c>
      <c r="D3033" s="55">
        <v>0.1</v>
      </c>
      <c r="E3033" s="20">
        <v>34.770000000000003</v>
      </c>
      <c r="F3033" s="53">
        <f t="shared" si="202"/>
        <v>3.4770000000000003</v>
      </c>
      <c r="G3033" s="21"/>
    </row>
    <row r="3034" spans="1:7" ht="43.2" x14ac:dyDescent="0.3">
      <c r="A3034" s="17" t="s">
        <v>133</v>
      </c>
      <c r="B3034" s="13" t="s">
        <v>479</v>
      </c>
      <c r="C3034" s="18" t="s">
        <v>478</v>
      </c>
      <c r="D3034" s="55">
        <v>1</v>
      </c>
      <c r="E3034" s="20">
        <v>44.37</v>
      </c>
      <c r="F3034" s="53">
        <f t="shared" si="202"/>
        <v>44.37</v>
      </c>
      <c r="G3034" s="21"/>
    </row>
    <row r="3035" spans="1:7" ht="28.8" x14ac:dyDescent="0.3">
      <c r="A3035" s="17" t="s">
        <v>134</v>
      </c>
      <c r="B3035" s="13" t="s">
        <v>480</v>
      </c>
      <c r="C3035" s="18" t="s">
        <v>45</v>
      </c>
      <c r="D3035" s="55">
        <v>1</v>
      </c>
      <c r="E3035" s="20">
        <v>93.92</v>
      </c>
      <c r="F3035" s="53">
        <f t="shared" si="202"/>
        <v>93.92</v>
      </c>
      <c r="G3035" s="21"/>
    </row>
    <row r="3036" spans="1:7" x14ac:dyDescent="0.3">
      <c r="A3036" s="17" t="s">
        <v>135</v>
      </c>
      <c r="B3036" s="13" t="s">
        <v>481</v>
      </c>
      <c r="C3036" s="61" t="s">
        <v>143</v>
      </c>
      <c r="D3036" s="55">
        <v>1</v>
      </c>
      <c r="E3036" s="20">
        <v>17.489999999999998</v>
      </c>
      <c r="F3036" s="53">
        <f t="shared" si="202"/>
        <v>17.489999999999998</v>
      </c>
      <c r="G3036" s="21"/>
    </row>
    <row r="3037" spans="1:7" x14ac:dyDescent="0.3">
      <c r="A3037" s="17" t="s">
        <v>166</v>
      </c>
      <c r="B3037" s="13" t="s">
        <v>963</v>
      </c>
      <c r="C3037" s="13" t="s">
        <v>927</v>
      </c>
      <c r="D3037" s="55">
        <v>1</v>
      </c>
      <c r="E3037" s="20">
        <v>0.61</v>
      </c>
      <c r="F3037" s="53">
        <f t="shared" si="202"/>
        <v>0.61</v>
      </c>
      <c r="G3037" s="21"/>
    </row>
    <row r="3038" spans="1:7" ht="15" thickBot="1" x14ac:dyDescent="0.35">
      <c r="A3038" s="17" t="s">
        <v>167</v>
      </c>
      <c r="B3038" s="13" t="s">
        <v>482</v>
      </c>
      <c r="C3038" s="13" t="s">
        <v>45</v>
      </c>
      <c r="D3038" s="19">
        <v>1</v>
      </c>
      <c r="E3038" s="11">
        <v>8.8699999999999992</v>
      </c>
      <c r="F3038" s="20">
        <f t="shared" ref="F3038" si="203">D3038*E3038</f>
        <v>8.8699999999999992</v>
      </c>
      <c r="G3038" s="21"/>
    </row>
    <row r="3039" spans="1:7" ht="15.6" thickTop="1" thickBot="1" x14ac:dyDescent="0.35">
      <c r="A3039" s="49">
        <v>2</v>
      </c>
      <c r="B3039" s="98" t="s">
        <v>23</v>
      </c>
      <c r="C3039" s="99"/>
      <c r="D3039" s="99"/>
      <c r="E3039" s="100"/>
      <c r="F3039" s="50">
        <f>SUM(F3025:F3038)</f>
        <v>243.89100000000002</v>
      </c>
      <c r="G3039" s="51">
        <f>SUM(F3039/F3044)</f>
        <v>0.78912502623264535</v>
      </c>
    </row>
    <row r="3040" spans="1:7" ht="15.6" thickTop="1" thickBot="1" x14ac:dyDescent="0.35">
      <c r="A3040" s="57" t="s">
        <v>14</v>
      </c>
      <c r="B3040" s="98" t="s">
        <v>123</v>
      </c>
      <c r="C3040" s="99"/>
      <c r="D3040" s="99"/>
      <c r="E3040" s="100"/>
      <c r="F3040" s="58">
        <f>SUM(F3023,F3039)</f>
        <v>244.32023200000003</v>
      </c>
      <c r="G3040" s="6"/>
    </row>
    <row r="3041" spans="1:7" ht="15.6" thickTop="1" thickBot="1" x14ac:dyDescent="0.35">
      <c r="A3041" s="59">
        <v>3</v>
      </c>
      <c r="B3041" s="95" t="s">
        <v>15</v>
      </c>
      <c r="C3041" s="96"/>
      <c r="D3041" s="96"/>
      <c r="E3041" s="97"/>
      <c r="F3041" s="58">
        <f>SUM(F3040)*15%</f>
        <v>36.648034800000005</v>
      </c>
      <c r="G3041" s="51">
        <f>SUM(F3041/F3044)</f>
        <v>0.11857707509881424</v>
      </c>
    </row>
    <row r="3042" spans="1:7" ht="15.6" thickTop="1" thickBot="1" x14ac:dyDescent="0.35">
      <c r="A3042" s="57" t="s">
        <v>16</v>
      </c>
      <c r="B3042" s="98" t="s">
        <v>124</v>
      </c>
      <c r="C3042" s="99"/>
      <c r="D3042" s="99"/>
      <c r="E3042" s="100"/>
      <c r="F3042" s="60">
        <f>SUM(F3040:F3041)</f>
        <v>280.96826680000004</v>
      </c>
    </row>
    <row r="3043" spans="1:7" ht="15.6" thickTop="1" thickBot="1" x14ac:dyDescent="0.35">
      <c r="A3043" s="59">
        <v>4</v>
      </c>
      <c r="B3043" s="95" t="s">
        <v>17</v>
      </c>
      <c r="C3043" s="96"/>
      <c r="D3043" s="96"/>
      <c r="E3043" s="97"/>
      <c r="F3043" s="58">
        <f>SUM(F3042)*10%</f>
        <v>28.096826680000007</v>
      </c>
      <c r="G3043" s="51">
        <f>SUM(F3043/F3044)</f>
        <v>9.0909090909090925E-2</v>
      </c>
    </row>
    <row r="3044" spans="1:7" ht="15.6" thickTop="1" thickBot="1" x14ac:dyDescent="0.35">
      <c r="A3044" s="57" t="s">
        <v>18</v>
      </c>
      <c r="B3044" s="98" t="s">
        <v>19</v>
      </c>
      <c r="C3044" s="99"/>
      <c r="D3044" s="99"/>
      <c r="E3044" s="100"/>
      <c r="F3044" s="60">
        <f>SUM(F3042,F3043)</f>
        <v>309.06509348000003</v>
      </c>
      <c r="G3044" s="62">
        <f>SUM(G3023,G3039,G3041,G3043)</f>
        <v>1</v>
      </c>
    </row>
    <row r="3045" spans="1:7" ht="15.6" thickTop="1" thickBot="1" x14ac:dyDescent="0.35"/>
    <row r="3046" spans="1:7" ht="44.4" thickTop="1" thickBot="1" x14ac:dyDescent="0.35">
      <c r="A3046" s="37" t="s">
        <v>2</v>
      </c>
      <c r="B3046" s="29" t="s">
        <v>1</v>
      </c>
      <c r="C3046" s="38" t="s">
        <v>0</v>
      </c>
      <c r="D3046" s="39" t="s">
        <v>20</v>
      </c>
      <c r="E3046" s="40"/>
      <c r="F3046" s="41"/>
      <c r="G3046" s="41"/>
    </row>
    <row r="3047" spans="1:7" ht="163.19999999999999" customHeight="1" thickTop="1" x14ac:dyDescent="0.3">
      <c r="A3047" s="63" t="s">
        <v>466</v>
      </c>
      <c r="B3047" s="10" t="s">
        <v>1009</v>
      </c>
      <c r="C3047" s="8"/>
      <c r="D3047" s="8"/>
      <c r="E3047" s="40"/>
      <c r="F3047" s="41"/>
      <c r="G3047" s="41"/>
    </row>
    <row r="3048" spans="1:7" ht="43.8" thickBot="1" x14ac:dyDescent="0.35">
      <c r="A3048" s="66" t="s">
        <v>489</v>
      </c>
      <c r="B3048" s="32" t="s">
        <v>490</v>
      </c>
      <c r="C3048" s="33"/>
      <c r="D3048" s="33"/>
      <c r="E3048" s="40"/>
      <c r="F3048" s="41"/>
      <c r="G3048" s="41"/>
    </row>
    <row r="3049" spans="1:7" ht="30" thickTop="1" thickBot="1" x14ac:dyDescent="0.35">
      <c r="A3049" s="37" t="s">
        <v>3</v>
      </c>
      <c r="B3049" s="29" t="s">
        <v>4</v>
      </c>
      <c r="C3049" s="29" t="s">
        <v>0</v>
      </c>
      <c r="D3049" s="29" t="s">
        <v>5</v>
      </c>
      <c r="E3049" s="29" t="s">
        <v>6</v>
      </c>
      <c r="F3049" s="29" t="s">
        <v>7</v>
      </c>
      <c r="G3049" s="39" t="s">
        <v>8</v>
      </c>
    </row>
    <row r="3050" spans="1:7" ht="15" thickTop="1" x14ac:dyDescent="0.3">
      <c r="A3050" s="41"/>
      <c r="B3050" s="46" t="s">
        <v>9</v>
      </c>
      <c r="C3050" s="47"/>
      <c r="D3050" s="47"/>
      <c r="E3050" s="47"/>
      <c r="F3050" s="47"/>
      <c r="G3050" s="21"/>
    </row>
    <row r="3051" spans="1:7" ht="15" thickBot="1" x14ac:dyDescent="0.35">
      <c r="A3051" s="17" t="s">
        <v>10</v>
      </c>
      <c r="B3051" s="13" t="s">
        <v>43</v>
      </c>
      <c r="C3051" s="13" t="s">
        <v>21</v>
      </c>
      <c r="D3051" s="13">
        <v>1.3899999999999999E-2</v>
      </c>
      <c r="E3051" s="48">
        <v>30.88</v>
      </c>
      <c r="F3051" s="20">
        <f>PRODUCT(D3051:E3051)</f>
        <v>0.42923199999999995</v>
      </c>
      <c r="G3051" s="21"/>
    </row>
    <row r="3052" spans="1:7" ht="15.6" thickTop="1" thickBot="1" x14ac:dyDescent="0.35">
      <c r="A3052" s="49">
        <v>1</v>
      </c>
      <c r="B3052" s="98" t="s">
        <v>13</v>
      </c>
      <c r="C3052" s="99"/>
      <c r="D3052" s="99"/>
      <c r="E3052" s="100"/>
      <c r="F3052" s="50">
        <f>SUM(F3051)</f>
        <v>0.42923199999999995</v>
      </c>
      <c r="G3052" s="51">
        <f>SUM(F3052/F3073)</f>
        <v>1.3868890951198188E-3</v>
      </c>
    </row>
    <row r="3053" spans="1:7" ht="15" thickTop="1" x14ac:dyDescent="0.3">
      <c r="A3053" s="41"/>
      <c r="B3053" s="52" t="s">
        <v>22</v>
      </c>
      <c r="C3053" s="13"/>
      <c r="D3053" s="13"/>
      <c r="E3053" s="13"/>
      <c r="F3053" s="53"/>
      <c r="G3053" s="54"/>
    </row>
    <row r="3054" spans="1:7" x14ac:dyDescent="0.3">
      <c r="A3054" s="17" t="s">
        <v>11</v>
      </c>
      <c r="B3054" s="13" t="s">
        <v>60</v>
      </c>
      <c r="C3054" s="13" t="s">
        <v>84</v>
      </c>
      <c r="D3054" s="55">
        <v>0.1</v>
      </c>
      <c r="E3054" s="20">
        <v>1.1399999999999999</v>
      </c>
      <c r="F3054" s="53">
        <f t="shared" ref="F3054:F3066" si="204">D3054*E3054</f>
        <v>0.11399999999999999</v>
      </c>
      <c r="G3054" s="21"/>
    </row>
    <row r="3055" spans="1:7" x14ac:dyDescent="0.3">
      <c r="A3055" s="17" t="s">
        <v>12</v>
      </c>
      <c r="B3055" s="13" t="s">
        <v>474</v>
      </c>
      <c r="C3055" s="13" t="s">
        <v>228</v>
      </c>
      <c r="D3055" s="55">
        <v>1</v>
      </c>
      <c r="E3055" s="20">
        <v>7.47</v>
      </c>
      <c r="F3055" s="53">
        <f t="shared" si="204"/>
        <v>7.47</v>
      </c>
      <c r="G3055" s="21"/>
    </row>
    <row r="3056" spans="1:7" x14ac:dyDescent="0.3">
      <c r="A3056" s="17" t="s">
        <v>53</v>
      </c>
      <c r="B3056" s="13" t="s">
        <v>470</v>
      </c>
      <c r="C3056" s="13" t="s">
        <v>85</v>
      </c>
      <c r="D3056" s="55">
        <v>0.1</v>
      </c>
      <c r="E3056" s="20">
        <v>33.130000000000003</v>
      </c>
      <c r="F3056" s="53">
        <f t="shared" si="204"/>
        <v>3.3130000000000006</v>
      </c>
      <c r="G3056" s="21"/>
    </row>
    <row r="3057" spans="1:7" ht="28.8" x14ac:dyDescent="0.3">
      <c r="A3057" s="17" t="s">
        <v>54</v>
      </c>
      <c r="B3057" s="13" t="s">
        <v>327</v>
      </c>
      <c r="C3057" s="13" t="s">
        <v>68</v>
      </c>
      <c r="D3057" s="55">
        <v>5</v>
      </c>
      <c r="E3057" s="20">
        <v>0.95</v>
      </c>
      <c r="F3057" s="53">
        <f t="shared" si="204"/>
        <v>4.75</v>
      </c>
      <c r="G3057" s="21"/>
    </row>
    <row r="3058" spans="1:7" ht="43.2" x14ac:dyDescent="0.3">
      <c r="A3058" s="17" t="s">
        <v>55</v>
      </c>
      <c r="B3058" s="13" t="s">
        <v>475</v>
      </c>
      <c r="C3058" s="13" t="s">
        <v>85</v>
      </c>
      <c r="D3058" s="55">
        <v>0.1</v>
      </c>
      <c r="E3058" s="20">
        <v>34.770000000000003</v>
      </c>
      <c r="F3058" s="53">
        <f t="shared" si="204"/>
        <v>3.4770000000000003</v>
      </c>
      <c r="G3058" s="21"/>
    </row>
    <row r="3059" spans="1:7" x14ac:dyDescent="0.3">
      <c r="A3059" s="17" t="s">
        <v>56</v>
      </c>
      <c r="B3059" s="13" t="s">
        <v>471</v>
      </c>
      <c r="C3059" s="13" t="s">
        <v>85</v>
      </c>
      <c r="D3059" s="55">
        <v>0.1</v>
      </c>
      <c r="E3059" s="20">
        <v>7.58</v>
      </c>
      <c r="F3059" s="53">
        <f t="shared" si="204"/>
        <v>0.75800000000000001</v>
      </c>
      <c r="G3059" s="21"/>
    </row>
    <row r="3060" spans="1:7" ht="43.2" x14ac:dyDescent="0.3">
      <c r="A3060" s="17" t="s">
        <v>57</v>
      </c>
      <c r="B3060" s="13" t="s">
        <v>476</v>
      </c>
      <c r="C3060" s="90" t="s">
        <v>478</v>
      </c>
      <c r="D3060" s="55">
        <v>1</v>
      </c>
      <c r="E3060" s="20">
        <v>52.31</v>
      </c>
      <c r="F3060" s="53">
        <f t="shared" si="204"/>
        <v>52.31</v>
      </c>
      <c r="G3060" s="21"/>
    </row>
    <row r="3061" spans="1:7" x14ac:dyDescent="0.3">
      <c r="A3061" s="17" t="s">
        <v>58</v>
      </c>
      <c r="B3061" s="13" t="s">
        <v>472</v>
      </c>
      <c r="C3061" s="13" t="s">
        <v>143</v>
      </c>
      <c r="D3061" s="55">
        <v>5</v>
      </c>
      <c r="E3061" s="20">
        <v>0.57999999999999996</v>
      </c>
      <c r="F3061" s="53">
        <f t="shared" si="204"/>
        <v>2.9</v>
      </c>
      <c r="G3061" s="21"/>
    </row>
    <row r="3062" spans="1:7" x14ac:dyDescent="0.3">
      <c r="A3062" s="17" t="s">
        <v>59</v>
      </c>
      <c r="B3062" s="13" t="s">
        <v>473</v>
      </c>
      <c r="C3062" s="13" t="s">
        <v>85</v>
      </c>
      <c r="D3062" s="55">
        <v>0.1</v>
      </c>
      <c r="E3062" s="20">
        <v>34.770000000000003</v>
      </c>
      <c r="F3062" s="53">
        <f t="shared" si="204"/>
        <v>3.4770000000000003</v>
      </c>
      <c r="G3062" s="21"/>
    </row>
    <row r="3063" spans="1:7" ht="43.2" x14ac:dyDescent="0.3">
      <c r="A3063" s="17" t="s">
        <v>133</v>
      </c>
      <c r="B3063" s="13" t="s">
        <v>479</v>
      </c>
      <c r="C3063" s="18" t="s">
        <v>478</v>
      </c>
      <c r="D3063" s="55">
        <v>1</v>
      </c>
      <c r="E3063" s="20">
        <v>44.77</v>
      </c>
      <c r="F3063" s="53">
        <f t="shared" si="204"/>
        <v>44.77</v>
      </c>
      <c r="G3063" s="21"/>
    </row>
    <row r="3064" spans="1:7" ht="28.8" x14ac:dyDescent="0.3">
      <c r="A3064" s="17" t="s">
        <v>134</v>
      </c>
      <c r="B3064" s="13" t="s">
        <v>480</v>
      </c>
      <c r="C3064" s="18" t="s">
        <v>45</v>
      </c>
      <c r="D3064" s="55">
        <v>1</v>
      </c>
      <c r="E3064" s="20">
        <v>93.92</v>
      </c>
      <c r="F3064" s="53">
        <f t="shared" si="204"/>
        <v>93.92</v>
      </c>
      <c r="G3064" s="21"/>
    </row>
    <row r="3065" spans="1:7" x14ac:dyDescent="0.3">
      <c r="A3065" s="17" t="s">
        <v>135</v>
      </c>
      <c r="B3065" s="13" t="s">
        <v>481</v>
      </c>
      <c r="C3065" s="61" t="s">
        <v>143</v>
      </c>
      <c r="D3065" s="55">
        <v>1</v>
      </c>
      <c r="E3065" s="20">
        <v>17.489999999999998</v>
      </c>
      <c r="F3065" s="53">
        <f t="shared" si="204"/>
        <v>17.489999999999998</v>
      </c>
      <c r="G3065" s="21"/>
    </row>
    <row r="3066" spans="1:7" x14ac:dyDescent="0.3">
      <c r="A3066" s="17" t="s">
        <v>166</v>
      </c>
      <c r="B3066" s="13" t="s">
        <v>963</v>
      </c>
      <c r="C3066" s="13" t="s">
        <v>927</v>
      </c>
      <c r="D3066" s="55">
        <v>1</v>
      </c>
      <c r="E3066" s="20">
        <v>0.61</v>
      </c>
      <c r="F3066" s="53">
        <f t="shared" si="204"/>
        <v>0.61</v>
      </c>
      <c r="G3066" s="21"/>
    </row>
    <row r="3067" spans="1:7" ht="15" thickBot="1" x14ac:dyDescent="0.35">
      <c r="A3067" s="17" t="s">
        <v>167</v>
      </c>
      <c r="B3067" s="13" t="s">
        <v>482</v>
      </c>
      <c r="C3067" s="13" t="s">
        <v>45</v>
      </c>
      <c r="D3067" s="19">
        <v>1</v>
      </c>
      <c r="E3067" s="11">
        <v>8.8699999999999992</v>
      </c>
      <c r="F3067" s="20">
        <f t="shared" ref="F3067" si="205">D3067*E3067</f>
        <v>8.8699999999999992</v>
      </c>
      <c r="G3067" s="21"/>
    </row>
    <row r="3068" spans="1:7" ht="15.6" thickTop="1" thickBot="1" x14ac:dyDescent="0.35">
      <c r="A3068" s="49">
        <v>2</v>
      </c>
      <c r="B3068" s="98" t="s">
        <v>23</v>
      </c>
      <c r="C3068" s="99"/>
      <c r="D3068" s="99"/>
      <c r="E3068" s="100"/>
      <c r="F3068" s="50">
        <f>SUM(F3054:F3067)</f>
        <v>244.22900000000004</v>
      </c>
      <c r="G3068" s="51">
        <f>SUM(F3068/F3073)</f>
        <v>0.78912694489697499</v>
      </c>
    </row>
    <row r="3069" spans="1:7" ht="15.6" thickTop="1" thickBot="1" x14ac:dyDescent="0.35">
      <c r="A3069" s="57" t="s">
        <v>14</v>
      </c>
      <c r="B3069" s="98" t="s">
        <v>123</v>
      </c>
      <c r="C3069" s="99"/>
      <c r="D3069" s="99"/>
      <c r="E3069" s="100"/>
      <c r="F3069" s="58">
        <f>SUM(F3052,F3068)</f>
        <v>244.65823200000005</v>
      </c>
      <c r="G3069" s="6"/>
    </row>
    <row r="3070" spans="1:7" ht="15.6" thickTop="1" thickBot="1" x14ac:dyDescent="0.35">
      <c r="A3070" s="59">
        <v>3</v>
      </c>
      <c r="B3070" s="95" t="s">
        <v>15</v>
      </c>
      <c r="C3070" s="96"/>
      <c r="D3070" s="96"/>
      <c r="E3070" s="97"/>
      <c r="F3070" s="58">
        <f>SUM(F3069)*15%</f>
        <v>36.698734800000004</v>
      </c>
      <c r="G3070" s="51">
        <f>SUM(F3070/F3073)</f>
        <v>0.11857707509881421</v>
      </c>
    </row>
    <row r="3071" spans="1:7" ht="15.6" thickTop="1" thickBot="1" x14ac:dyDescent="0.35">
      <c r="A3071" s="57" t="s">
        <v>16</v>
      </c>
      <c r="B3071" s="98" t="s">
        <v>124</v>
      </c>
      <c r="C3071" s="99"/>
      <c r="D3071" s="99"/>
      <c r="E3071" s="100"/>
      <c r="F3071" s="60">
        <f>SUM(F3069:F3070)</f>
        <v>281.35696680000007</v>
      </c>
    </row>
    <row r="3072" spans="1:7" ht="15.6" thickTop="1" thickBot="1" x14ac:dyDescent="0.35">
      <c r="A3072" s="59">
        <v>4</v>
      </c>
      <c r="B3072" s="95" t="s">
        <v>17</v>
      </c>
      <c r="C3072" s="96"/>
      <c r="D3072" s="96"/>
      <c r="E3072" s="97"/>
      <c r="F3072" s="58">
        <f>SUM(F3071)*10%</f>
        <v>28.135696680000009</v>
      </c>
      <c r="G3072" s="51">
        <f>SUM(F3072/F3073)</f>
        <v>9.0909090909090912E-2</v>
      </c>
    </row>
    <row r="3073" spans="1:7" ht="15.6" thickTop="1" thickBot="1" x14ac:dyDescent="0.35">
      <c r="A3073" s="57" t="s">
        <v>18</v>
      </c>
      <c r="B3073" s="98" t="s">
        <v>19</v>
      </c>
      <c r="C3073" s="99"/>
      <c r="D3073" s="99"/>
      <c r="E3073" s="100"/>
      <c r="F3073" s="60">
        <f>SUM(F3071,F3072)</f>
        <v>309.49266348000009</v>
      </c>
      <c r="G3073" s="62">
        <f>SUM(G3052,G3068,G3070,G3072)</f>
        <v>1</v>
      </c>
    </row>
    <row r="3074" spans="1:7" ht="15.6" thickTop="1" thickBot="1" x14ac:dyDescent="0.35"/>
    <row r="3075" spans="1:7" ht="44.4" thickTop="1" thickBot="1" x14ac:dyDescent="0.35">
      <c r="A3075" s="37" t="s">
        <v>2</v>
      </c>
      <c r="B3075" s="29" t="s">
        <v>1</v>
      </c>
      <c r="C3075" s="38" t="s">
        <v>0</v>
      </c>
      <c r="D3075" s="39" t="s">
        <v>20</v>
      </c>
      <c r="E3075" s="40"/>
      <c r="F3075" s="41"/>
      <c r="G3075" s="41"/>
    </row>
    <row r="3076" spans="1:7" ht="15" thickTop="1" x14ac:dyDescent="0.3">
      <c r="A3076" s="63" t="s">
        <v>491</v>
      </c>
      <c r="B3076" s="16" t="s">
        <v>492</v>
      </c>
      <c r="C3076" s="8"/>
      <c r="D3076" s="8"/>
      <c r="E3076" s="40"/>
      <c r="F3076" s="41"/>
      <c r="G3076" s="41"/>
    </row>
    <row r="3077" spans="1:7" ht="72.599999999999994" thickBot="1" x14ac:dyDescent="0.35">
      <c r="A3077" s="66" t="s">
        <v>493</v>
      </c>
      <c r="B3077" s="32" t="s">
        <v>494</v>
      </c>
      <c r="C3077" s="33" t="s">
        <v>495</v>
      </c>
      <c r="D3077" s="33">
        <v>1</v>
      </c>
      <c r="E3077" s="40"/>
      <c r="F3077" s="41"/>
      <c r="G3077" s="41"/>
    </row>
    <row r="3078" spans="1:7" ht="30" thickTop="1" thickBot="1" x14ac:dyDescent="0.35">
      <c r="A3078" s="37" t="s">
        <v>3</v>
      </c>
      <c r="B3078" s="29" t="s">
        <v>4</v>
      </c>
      <c r="C3078" s="29" t="s">
        <v>0</v>
      </c>
      <c r="D3078" s="29" t="s">
        <v>5</v>
      </c>
      <c r="E3078" s="29" t="s">
        <v>6</v>
      </c>
      <c r="F3078" s="29" t="s">
        <v>7</v>
      </c>
      <c r="G3078" s="39" t="s">
        <v>8</v>
      </c>
    </row>
    <row r="3079" spans="1:7" ht="15" thickTop="1" x14ac:dyDescent="0.3">
      <c r="A3079" s="41"/>
      <c r="B3079" s="46" t="s">
        <v>9</v>
      </c>
      <c r="C3079" s="47"/>
      <c r="D3079" s="47"/>
      <c r="E3079" s="47"/>
      <c r="F3079" s="47"/>
      <c r="G3079" s="21"/>
    </row>
    <row r="3080" spans="1:7" ht="15" thickBot="1" x14ac:dyDescent="0.35">
      <c r="A3080" s="17" t="s">
        <v>10</v>
      </c>
      <c r="B3080" s="13" t="s">
        <v>43</v>
      </c>
      <c r="C3080" s="13" t="s">
        <v>21</v>
      </c>
      <c r="D3080" s="13">
        <v>1.0999999999999999E-2</v>
      </c>
      <c r="E3080" s="48">
        <v>30.88</v>
      </c>
      <c r="F3080" s="20">
        <f>PRODUCT(D3080:E3080)</f>
        <v>0.33967999999999998</v>
      </c>
      <c r="G3080" s="21"/>
    </row>
    <row r="3081" spans="1:7" ht="15.6" thickTop="1" thickBot="1" x14ac:dyDescent="0.35">
      <c r="A3081" s="49">
        <v>1</v>
      </c>
      <c r="B3081" s="98" t="s">
        <v>13</v>
      </c>
      <c r="C3081" s="99"/>
      <c r="D3081" s="99"/>
      <c r="E3081" s="100"/>
      <c r="F3081" s="50">
        <f>SUM(F3080)</f>
        <v>0.33967999999999998</v>
      </c>
      <c r="G3081" s="51">
        <f>SUM(F3081/F3102)</f>
        <v>1.0979400106768977E-3</v>
      </c>
    </row>
    <row r="3082" spans="1:7" ht="15" thickTop="1" x14ac:dyDescent="0.3">
      <c r="A3082" s="41"/>
      <c r="B3082" s="52" t="s">
        <v>22</v>
      </c>
      <c r="C3082" s="13"/>
      <c r="D3082" s="13"/>
      <c r="E3082" s="13"/>
      <c r="F3082" s="53"/>
      <c r="G3082" s="54"/>
    </row>
    <row r="3083" spans="1:7" x14ac:dyDescent="0.3">
      <c r="A3083" s="17" t="s">
        <v>11</v>
      </c>
      <c r="B3083" s="13" t="s">
        <v>60</v>
      </c>
      <c r="C3083" s="13" t="s">
        <v>84</v>
      </c>
      <c r="D3083" s="55">
        <v>0.1</v>
      </c>
      <c r="E3083" s="20">
        <v>1.1399999999999999</v>
      </c>
      <c r="F3083" s="53">
        <f t="shared" ref="F3083:F3095" si="206">D3083*E3083</f>
        <v>0.11399999999999999</v>
      </c>
      <c r="G3083" s="21"/>
    </row>
    <row r="3084" spans="1:7" x14ac:dyDescent="0.3">
      <c r="A3084" s="17" t="s">
        <v>12</v>
      </c>
      <c r="B3084" s="13" t="s">
        <v>474</v>
      </c>
      <c r="C3084" s="13" t="s">
        <v>228</v>
      </c>
      <c r="D3084" s="55">
        <v>1</v>
      </c>
      <c r="E3084" s="20">
        <v>7.47</v>
      </c>
      <c r="F3084" s="53">
        <f t="shared" si="206"/>
        <v>7.47</v>
      </c>
      <c r="G3084" s="21"/>
    </row>
    <row r="3085" spans="1:7" x14ac:dyDescent="0.3">
      <c r="A3085" s="17" t="s">
        <v>53</v>
      </c>
      <c r="B3085" s="13" t="s">
        <v>470</v>
      </c>
      <c r="C3085" s="13" t="s">
        <v>85</v>
      </c>
      <c r="D3085" s="55">
        <v>0.1</v>
      </c>
      <c r="E3085" s="20">
        <v>33.130000000000003</v>
      </c>
      <c r="F3085" s="53">
        <f t="shared" si="206"/>
        <v>3.3130000000000006</v>
      </c>
      <c r="G3085" s="21"/>
    </row>
    <row r="3086" spans="1:7" ht="28.8" x14ac:dyDescent="0.3">
      <c r="A3086" s="17" t="s">
        <v>54</v>
      </c>
      <c r="B3086" s="13" t="s">
        <v>327</v>
      </c>
      <c r="C3086" s="13" t="s">
        <v>68</v>
      </c>
      <c r="D3086" s="55">
        <v>5</v>
      </c>
      <c r="E3086" s="20">
        <v>0.95</v>
      </c>
      <c r="F3086" s="53">
        <f t="shared" si="206"/>
        <v>4.75</v>
      </c>
      <c r="G3086" s="21"/>
    </row>
    <row r="3087" spans="1:7" ht="43.2" x14ac:dyDescent="0.3">
      <c r="A3087" s="17" t="s">
        <v>55</v>
      </c>
      <c r="B3087" s="13" t="s">
        <v>954</v>
      </c>
      <c r="C3087" s="13" t="s">
        <v>85</v>
      </c>
      <c r="D3087" s="55">
        <v>0.1</v>
      </c>
      <c r="E3087" s="20">
        <v>34.770000000000003</v>
      </c>
      <c r="F3087" s="53">
        <f t="shared" si="206"/>
        <v>3.4770000000000003</v>
      </c>
      <c r="G3087" s="21"/>
    </row>
    <row r="3088" spans="1:7" x14ac:dyDescent="0.3">
      <c r="A3088" s="17" t="s">
        <v>56</v>
      </c>
      <c r="B3088" s="13" t="s">
        <v>471</v>
      </c>
      <c r="C3088" s="13" t="s">
        <v>85</v>
      </c>
      <c r="D3088" s="55">
        <v>0.1</v>
      </c>
      <c r="E3088" s="20">
        <v>7.58</v>
      </c>
      <c r="F3088" s="53">
        <f t="shared" si="206"/>
        <v>0.75800000000000001</v>
      </c>
      <c r="G3088" s="21"/>
    </row>
    <row r="3089" spans="1:7" ht="43.2" x14ac:dyDescent="0.3">
      <c r="A3089" s="17" t="s">
        <v>57</v>
      </c>
      <c r="B3089" s="13" t="s">
        <v>476</v>
      </c>
      <c r="C3089" s="90" t="s">
        <v>478</v>
      </c>
      <c r="D3089" s="55">
        <v>1</v>
      </c>
      <c r="E3089" s="20">
        <v>52.31</v>
      </c>
      <c r="F3089" s="53">
        <f t="shared" si="206"/>
        <v>52.31</v>
      </c>
      <c r="G3089" s="21"/>
    </row>
    <row r="3090" spans="1:7" x14ac:dyDescent="0.3">
      <c r="A3090" s="17" t="s">
        <v>58</v>
      </c>
      <c r="B3090" s="13" t="s">
        <v>472</v>
      </c>
      <c r="C3090" s="13" t="s">
        <v>143</v>
      </c>
      <c r="D3090" s="55">
        <v>5</v>
      </c>
      <c r="E3090" s="20">
        <v>0.57999999999999996</v>
      </c>
      <c r="F3090" s="53">
        <f t="shared" si="206"/>
        <v>2.9</v>
      </c>
      <c r="G3090" s="21"/>
    </row>
    <row r="3091" spans="1:7" x14ac:dyDescent="0.3">
      <c r="A3091" s="17" t="s">
        <v>59</v>
      </c>
      <c r="B3091" s="13" t="s">
        <v>473</v>
      </c>
      <c r="C3091" s="13" t="s">
        <v>85</v>
      </c>
      <c r="D3091" s="55">
        <v>0.1</v>
      </c>
      <c r="E3091" s="20">
        <v>34.770000000000003</v>
      </c>
      <c r="F3091" s="53">
        <f t="shared" si="206"/>
        <v>3.4770000000000003</v>
      </c>
      <c r="G3091" s="21"/>
    </row>
    <row r="3092" spans="1:7" ht="43.2" x14ac:dyDescent="0.3">
      <c r="A3092" s="17" t="s">
        <v>133</v>
      </c>
      <c r="B3092" s="13" t="s">
        <v>479</v>
      </c>
      <c r="C3092" s="18" t="s">
        <v>478</v>
      </c>
      <c r="D3092" s="55">
        <v>1</v>
      </c>
      <c r="E3092" s="20">
        <v>44.77</v>
      </c>
      <c r="F3092" s="53">
        <f t="shared" si="206"/>
        <v>44.77</v>
      </c>
      <c r="G3092" s="21"/>
    </row>
    <row r="3093" spans="1:7" ht="28.8" x14ac:dyDescent="0.3">
      <c r="A3093" s="17" t="s">
        <v>134</v>
      </c>
      <c r="B3093" s="13" t="s">
        <v>480</v>
      </c>
      <c r="C3093" s="18" t="s">
        <v>45</v>
      </c>
      <c r="D3093" s="55">
        <v>1</v>
      </c>
      <c r="E3093" s="20">
        <v>93.92</v>
      </c>
      <c r="F3093" s="53">
        <f t="shared" si="206"/>
        <v>93.92</v>
      </c>
      <c r="G3093" s="21"/>
    </row>
    <row r="3094" spans="1:7" x14ac:dyDescent="0.3">
      <c r="A3094" s="17" t="s">
        <v>135</v>
      </c>
      <c r="B3094" s="13" t="s">
        <v>481</v>
      </c>
      <c r="C3094" s="61" t="s">
        <v>143</v>
      </c>
      <c r="D3094" s="55">
        <v>1</v>
      </c>
      <c r="E3094" s="20">
        <v>17.489999999999998</v>
      </c>
      <c r="F3094" s="53">
        <f t="shared" si="206"/>
        <v>17.489999999999998</v>
      </c>
      <c r="G3094" s="21"/>
    </row>
    <row r="3095" spans="1:7" x14ac:dyDescent="0.3">
      <c r="A3095" s="17" t="s">
        <v>166</v>
      </c>
      <c r="B3095" s="13" t="s">
        <v>963</v>
      </c>
      <c r="C3095" s="13" t="s">
        <v>927</v>
      </c>
      <c r="D3095" s="55">
        <v>1</v>
      </c>
      <c r="E3095" s="20">
        <v>0.61</v>
      </c>
      <c r="F3095" s="53">
        <f t="shared" si="206"/>
        <v>0.61</v>
      </c>
      <c r="G3095" s="21"/>
    </row>
    <row r="3096" spans="1:7" ht="15" thickBot="1" x14ac:dyDescent="0.35">
      <c r="A3096" s="17" t="s">
        <v>167</v>
      </c>
      <c r="B3096" s="13" t="s">
        <v>482</v>
      </c>
      <c r="C3096" s="13" t="s">
        <v>45</v>
      </c>
      <c r="D3096" s="19">
        <v>1</v>
      </c>
      <c r="E3096" s="11">
        <v>8.8699999999999992</v>
      </c>
      <c r="F3096" s="20">
        <f t="shared" ref="F3096" si="207">D3096*E3096</f>
        <v>8.8699999999999992</v>
      </c>
      <c r="G3096" s="21"/>
    </row>
    <row r="3097" spans="1:7" ht="15.6" thickTop="1" thickBot="1" x14ac:dyDescent="0.35">
      <c r="A3097" s="49">
        <v>2</v>
      </c>
      <c r="B3097" s="98" t="s">
        <v>23</v>
      </c>
      <c r="C3097" s="99"/>
      <c r="D3097" s="99"/>
      <c r="E3097" s="100"/>
      <c r="F3097" s="50">
        <f>SUM(F3083:F3096)</f>
        <v>244.22900000000004</v>
      </c>
      <c r="G3097" s="51">
        <f>SUM(F3097/F3102)</f>
        <v>0.78941589398141809</v>
      </c>
    </row>
    <row r="3098" spans="1:7" ht="15.6" thickTop="1" thickBot="1" x14ac:dyDescent="0.35">
      <c r="A3098" s="57" t="s">
        <v>14</v>
      </c>
      <c r="B3098" s="98" t="s">
        <v>123</v>
      </c>
      <c r="C3098" s="99"/>
      <c r="D3098" s="99"/>
      <c r="E3098" s="100"/>
      <c r="F3098" s="58">
        <f>SUM(F3081,F3097)</f>
        <v>244.56868000000003</v>
      </c>
      <c r="G3098" s="6"/>
    </row>
    <row r="3099" spans="1:7" ht="15.6" thickTop="1" thickBot="1" x14ac:dyDescent="0.35">
      <c r="A3099" s="59">
        <v>3</v>
      </c>
      <c r="B3099" s="95" t="s">
        <v>15</v>
      </c>
      <c r="C3099" s="96"/>
      <c r="D3099" s="96"/>
      <c r="E3099" s="97"/>
      <c r="F3099" s="58">
        <f>SUM(F3098)*15%</f>
        <v>36.685302</v>
      </c>
      <c r="G3099" s="51">
        <f>SUM(F3099/F3102)</f>
        <v>0.11857707509881422</v>
      </c>
    </row>
    <row r="3100" spans="1:7" ht="15.6" thickTop="1" thickBot="1" x14ac:dyDescent="0.35">
      <c r="A3100" s="57" t="s">
        <v>16</v>
      </c>
      <c r="B3100" s="98" t="s">
        <v>124</v>
      </c>
      <c r="C3100" s="99"/>
      <c r="D3100" s="99"/>
      <c r="E3100" s="100"/>
      <c r="F3100" s="60">
        <f>SUM(F3098:F3099)</f>
        <v>281.25398200000001</v>
      </c>
    </row>
    <row r="3101" spans="1:7" ht="15.6" thickTop="1" thickBot="1" x14ac:dyDescent="0.35">
      <c r="A3101" s="59">
        <v>4</v>
      </c>
      <c r="B3101" s="95" t="s">
        <v>17</v>
      </c>
      <c r="C3101" s="96"/>
      <c r="D3101" s="96"/>
      <c r="E3101" s="97"/>
      <c r="F3101" s="58">
        <f>SUM(F3100)*10%</f>
        <v>28.125398200000003</v>
      </c>
      <c r="G3101" s="51">
        <f>SUM(F3101/F3102)</f>
        <v>9.0909090909090912E-2</v>
      </c>
    </row>
    <row r="3102" spans="1:7" ht="15.6" thickTop="1" thickBot="1" x14ac:dyDescent="0.35">
      <c r="A3102" s="57" t="s">
        <v>18</v>
      </c>
      <c r="B3102" s="98" t="s">
        <v>19</v>
      </c>
      <c r="C3102" s="99"/>
      <c r="D3102" s="99"/>
      <c r="E3102" s="100"/>
      <c r="F3102" s="60">
        <f>SUM(F3100,F3101)</f>
        <v>309.37938020000001</v>
      </c>
      <c r="G3102" s="62">
        <f>SUM(G3081,G3097,G3099,G3101)</f>
        <v>1</v>
      </c>
    </row>
    <row r="3103" spans="1:7" ht="15.6" thickTop="1" thickBot="1" x14ac:dyDescent="0.35"/>
    <row r="3104" spans="1:7" ht="44.4" thickTop="1" thickBot="1" x14ac:dyDescent="0.35">
      <c r="A3104" s="37" t="s">
        <v>2</v>
      </c>
      <c r="B3104" s="29" t="s">
        <v>1</v>
      </c>
      <c r="C3104" s="38" t="s">
        <v>0</v>
      </c>
      <c r="D3104" s="39" t="s">
        <v>20</v>
      </c>
      <c r="E3104" s="40"/>
      <c r="F3104" s="41"/>
      <c r="G3104" s="41"/>
    </row>
    <row r="3105" spans="1:7" ht="15" thickTop="1" x14ac:dyDescent="0.3">
      <c r="A3105" s="63" t="s">
        <v>491</v>
      </c>
      <c r="B3105" s="16" t="s">
        <v>492</v>
      </c>
      <c r="C3105" s="8"/>
      <c r="D3105" s="8"/>
      <c r="E3105" s="40"/>
      <c r="F3105" s="41"/>
      <c r="G3105" s="41"/>
    </row>
    <row r="3106" spans="1:7" ht="115.8" thickBot="1" x14ac:dyDescent="0.35">
      <c r="A3106" s="66" t="s">
        <v>496</v>
      </c>
      <c r="B3106" s="32" t="s">
        <v>497</v>
      </c>
      <c r="C3106" s="33" t="s">
        <v>495</v>
      </c>
      <c r="D3106" s="33">
        <v>1</v>
      </c>
      <c r="E3106" s="40"/>
      <c r="F3106" s="41"/>
      <c r="G3106" s="41"/>
    </row>
    <row r="3107" spans="1:7" ht="30" thickTop="1" thickBot="1" x14ac:dyDescent="0.35">
      <c r="A3107" s="37" t="s">
        <v>3</v>
      </c>
      <c r="B3107" s="29" t="s">
        <v>4</v>
      </c>
      <c r="C3107" s="29" t="s">
        <v>0</v>
      </c>
      <c r="D3107" s="29" t="s">
        <v>5</v>
      </c>
      <c r="E3107" s="29" t="s">
        <v>6</v>
      </c>
      <c r="F3107" s="29" t="s">
        <v>7</v>
      </c>
      <c r="G3107" s="39" t="s">
        <v>8</v>
      </c>
    </row>
    <row r="3108" spans="1:7" ht="15" thickTop="1" x14ac:dyDescent="0.3">
      <c r="A3108" s="41"/>
      <c r="B3108" s="46" t="s">
        <v>9</v>
      </c>
      <c r="C3108" s="47"/>
      <c r="D3108" s="47"/>
      <c r="E3108" s="47"/>
      <c r="F3108" s="47"/>
      <c r="G3108" s="21"/>
    </row>
    <row r="3109" spans="1:7" ht="15" thickBot="1" x14ac:dyDescent="0.35">
      <c r="A3109" s="17" t="s">
        <v>10</v>
      </c>
      <c r="B3109" s="13" t="s">
        <v>43</v>
      </c>
      <c r="C3109" s="13" t="s">
        <v>21</v>
      </c>
      <c r="D3109" s="13">
        <v>1.2800000000000001E-2</v>
      </c>
      <c r="E3109" s="48">
        <v>30.88</v>
      </c>
      <c r="F3109" s="20">
        <f>PRODUCT(D3109:E3109)</f>
        <v>0.395264</v>
      </c>
      <c r="G3109" s="21"/>
    </row>
    <row r="3110" spans="1:7" ht="15.6" thickTop="1" thickBot="1" x14ac:dyDescent="0.35">
      <c r="A3110" s="49">
        <v>1</v>
      </c>
      <c r="B3110" s="98" t="s">
        <v>13</v>
      </c>
      <c r="C3110" s="99"/>
      <c r="D3110" s="99"/>
      <c r="E3110" s="100"/>
      <c r="F3110" s="50">
        <f>SUM(F3109)</f>
        <v>0.395264</v>
      </c>
      <c r="G3110" s="51">
        <f>SUM(F3110/F3131)</f>
        <v>1.2794046544001511E-3</v>
      </c>
    </row>
    <row r="3111" spans="1:7" ht="15" thickTop="1" x14ac:dyDescent="0.3">
      <c r="A3111" s="41"/>
      <c r="B3111" s="52" t="s">
        <v>22</v>
      </c>
      <c r="C3111" s="13"/>
      <c r="D3111" s="13"/>
      <c r="E3111" s="13"/>
      <c r="F3111" s="53"/>
      <c r="G3111" s="54"/>
    </row>
    <row r="3112" spans="1:7" x14ac:dyDescent="0.3">
      <c r="A3112" s="17" t="s">
        <v>11</v>
      </c>
      <c r="B3112" s="13" t="s">
        <v>60</v>
      </c>
      <c r="C3112" s="13" t="s">
        <v>84</v>
      </c>
      <c r="D3112" s="55">
        <v>0.1</v>
      </c>
      <c r="E3112" s="20">
        <v>1.1399999999999999</v>
      </c>
      <c r="F3112" s="53">
        <f t="shared" ref="F3112:F3124" si="208">D3112*E3112</f>
        <v>0.11399999999999999</v>
      </c>
      <c r="G3112" s="21"/>
    </row>
    <row r="3113" spans="1:7" x14ac:dyDescent="0.3">
      <c r="A3113" s="17" t="s">
        <v>12</v>
      </c>
      <c r="B3113" s="13" t="s">
        <v>474</v>
      </c>
      <c r="C3113" s="13" t="s">
        <v>228</v>
      </c>
      <c r="D3113" s="55">
        <v>1</v>
      </c>
      <c r="E3113" s="20">
        <v>7.47</v>
      </c>
      <c r="F3113" s="53">
        <f t="shared" si="208"/>
        <v>7.47</v>
      </c>
      <c r="G3113" s="21"/>
    </row>
    <row r="3114" spans="1:7" x14ac:dyDescent="0.3">
      <c r="A3114" s="17" t="s">
        <v>53</v>
      </c>
      <c r="B3114" s="13" t="s">
        <v>470</v>
      </c>
      <c r="C3114" s="13" t="s">
        <v>85</v>
      </c>
      <c r="D3114" s="55">
        <v>0.1</v>
      </c>
      <c r="E3114" s="20">
        <v>33.130000000000003</v>
      </c>
      <c r="F3114" s="53">
        <f t="shared" si="208"/>
        <v>3.3130000000000006</v>
      </c>
      <c r="G3114" s="21"/>
    </row>
    <row r="3115" spans="1:7" ht="28.8" x14ac:dyDescent="0.3">
      <c r="A3115" s="17" t="s">
        <v>54</v>
      </c>
      <c r="B3115" s="13" t="s">
        <v>327</v>
      </c>
      <c r="C3115" s="13" t="s">
        <v>68</v>
      </c>
      <c r="D3115" s="55">
        <v>5</v>
      </c>
      <c r="E3115" s="20">
        <v>0.95</v>
      </c>
      <c r="F3115" s="53">
        <f t="shared" si="208"/>
        <v>4.75</v>
      </c>
      <c r="G3115" s="21"/>
    </row>
    <row r="3116" spans="1:7" ht="43.2" x14ac:dyDescent="0.3">
      <c r="A3116" s="17" t="s">
        <v>55</v>
      </c>
      <c r="B3116" s="13" t="s">
        <v>475</v>
      </c>
      <c r="C3116" s="13" t="s">
        <v>85</v>
      </c>
      <c r="D3116" s="55">
        <v>0.1</v>
      </c>
      <c r="E3116" s="20">
        <v>34.770000000000003</v>
      </c>
      <c r="F3116" s="53">
        <f t="shared" si="208"/>
        <v>3.4770000000000003</v>
      </c>
      <c r="G3116" s="21"/>
    </row>
    <row r="3117" spans="1:7" x14ac:dyDescent="0.3">
      <c r="A3117" s="17" t="s">
        <v>56</v>
      </c>
      <c r="B3117" s="13" t="s">
        <v>471</v>
      </c>
      <c r="C3117" s="13" t="s">
        <v>85</v>
      </c>
      <c r="D3117" s="55">
        <v>0.1</v>
      </c>
      <c r="E3117" s="20">
        <v>7.58</v>
      </c>
      <c r="F3117" s="53">
        <f t="shared" si="208"/>
        <v>0.75800000000000001</v>
      </c>
      <c r="G3117" s="21"/>
    </row>
    <row r="3118" spans="1:7" ht="43.2" x14ac:dyDescent="0.3">
      <c r="A3118" s="17" t="s">
        <v>57</v>
      </c>
      <c r="B3118" s="13" t="s">
        <v>476</v>
      </c>
      <c r="C3118" s="90" t="s">
        <v>478</v>
      </c>
      <c r="D3118" s="55">
        <v>1</v>
      </c>
      <c r="E3118" s="20">
        <v>52.31</v>
      </c>
      <c r="F3118" s="53">
        <f t="shared" si="208"/>
        <v>52.31</v>
      </c>
      <c r="G3118" s="21"/>
    </row>
    <row r="3119" spans="1:7" x14ac:dyDescent="0.3">
      <c r="A3119" s="17" t="s">
        <v>58</v>
      </c>
      <c r="B3119" s="13" t="s">
        <v>472</v>
      </c>
      <c r="C3119" s="13" t="s">
        <v>143</v>
      </c>
      <c r="D3119" s="55">
        <v>5</v>
      </c>
      <c r="E3119" s="20">
        <v>0.57999999999999996</v>
      </c>
      <c r="F3119" s="53">
        <f t="shared" si="208"/>
        <v>2.9</v>
      </c>
      <c r="G3119" s="21"/>
    </row>
    <row r="3120" spans="1:7" x14ac:dyDescent="0.3">
      <c r="A3120" s="17" t="s">
        <v>59</v>
      </c>
      <c r="B3120" s="13" t="s">
        <v>473</v>
      </c>
      <c r="C3120" s="13" t="s">
        <v>85</v>
      </c>
      <c r="D3120" s="55">
        <v>0.1</v>
      </c>
      <c r="E3120" s="20">
        <v>34.770000000000003</v>
      </c>
      <c r="F3120" s="53">
        <f t="shared" si="208"/>
        <v>3.4770000000000003</v>
      </c>
      <c r="G3120" s="21"/>
    </row>
    <row r="3121" spans="1:7" ht="43.2" x14ac:dyDescent="0.3">
      <c r="A3121" s="17" t="s">
        <v>133</v>
      </c>
      <c r="B3121" s="13" t="s">
        <v>479</v>
      </c>
      <c r="C3121" s="18" t="s">
        <v>478</v>
      </c>
      <c r="D3121" s="55">
        <v>1</v>
      </c>
      <c r="E3121" s="20">
        <v>44.37</v>
      </c>
      <c r="F3121" s="53">
        <f t="shared" si="208"/>
        <v>44.37</v>
      </c>
      <c r="G3121" s="21"/>
    </row>
    <row r="3122" spans="1:7" ht="28.8" x14ac:dyDescent="0.3">
      <c r="A3122" s="17" t="s">
        <v>134</v>
      </c>
      <c r="B3122" s="13" t="s">
        <v>480</v>
      </c>
      <c r="C3122" s="18" t="s">
        <v>45</v>
      </c>
      <c r="D3122" s="55">
        <v>1</v>
      </c>
      <c r="E3122" s="20">
        <v>93.92</v>
      </c>
      <c r="F3122" s="53">
        <f t="shared" si="208"/>
        <v>93.92</v>
      </c>
      <c r="G3122" s="21"/>
    </row>
    <row r="3123" spans="1:7" x14ac:dyDescent="0.3">
      <c r="A3123" s="17" t="s">
        <v>135</v>
      </c>
      <c r="B3123" s="13" t="s">
        <v>481</v>
      </c>
      <c r="C3123" s="61" t="s">
        <v>143</v>
      </c>
      <c r="D3123" s="55">
        <v>1</v>
      </c>
      <c r="E3123" s="20">
        <v>17.489999999999998</v>
      </c>
      <c r="F3123" s="53">
        <f t="shared" si="208"/>
        <v>17.489999999999998</v>
      </c>
      <c r="G3123" s="21"/>
    </row>
    <row r="3124" spans="1:7" x14ac:dyDescent="0.3">
      <c r="A3124" s="17" t="s">
        <v>166</v>
      </c>
      <c r="B3124" s="13" t="s">
        <v>963</v>
      </c>
      <c r="C3124" s="13" t="s">
        <v>927</v>
      </c>
      <c r="D3124" s="55">
        <v>1</v>
      </c>
      <c r="E3124" s="20">
        <v>0.61</v>
      </c>
      <c r="F3124" s="53">
        <f t="shared" si="208"/>
        <v>0.61</v>
      </c>
      <c r="G3124" s="21"/>
    </row>
    <row r="3125" spans="1:7" ht="15" thickBot="1" x14ac:dyDescent="0.35">
      <c r="A3125" s="17" t="s">
        <v>167</v>
      </c>
      <c r="B3125" s="13" t="s">
        <v>482</v>
      </c>
      <c r="C3125" s="13" t="s">
        <v>45</v>
      </c>
      <c r="D3125" s="19">
        <v>1</v>
      </c>
      <c r="E3125" s="11">
        <v>8.8699999999999992</v>
      </c>
      <c r="F3125" s="20">
        <f t="shared" ref="F3125" si="209">D3125*E3125</f>
        <v>8.8699999999999992</v>
      </c>
      <c r="G3125" s="21"/>
    </row>
    <row r="3126" spans="1:7" ht="15.6" thickTop="1" thickBot="1" x14ac:dyDescent="0.35">
      <c r="A3126" s="49">
        <v>2</v>
      </c>
      <c r="B3126" s="98" t="s">
        <v>23</v>
      </c>
      <c r="C3126" s="99"/>
      <c r="D3126" s="99"/>
      <c r="E3126" s="100"/>
      <c r="F3126" s="50">
        <f>SUM(F3112:F3125)</f>
        <v>243.82900000000006</v>
      </c>
      <c r="G3126" s="51">
        <f>SUM(F3126/F3131)</f>
        <v>0.78923442933769461</v>
      </c>
    </row>
    <row r="3127" spans="1:7" ht="15.6" thickTop="1" thickBot="1" x14ac:dyDescent="0.35">
      <c r="A3127" s="57" t="s">
        <v>14</v>
      </c>
      <c r="B3127" s="98" t="s">
        <v>123</v>
      </c>
      <c r="C3127" s="99"/>
      <c r="D3127" s="99"/>
      <c r="E3127" s="100"/>
      <c r="F3127" s="58">
        <f>SUM(F3110,F3126)</f>
        <v>244.22426400000006</v>
      </c>
      <c r="G3127" s="6"/>
    </row>
    <row r="3128" spans="1:7" ht="15.6" thickTop="1" thickBot="1" x14ac:dyDescent="0.35">
      <c r="A3128" s="59">
        <v>3</v>
      </c>
      <c r="B3128" s="95" t="s">
        <v>15</v>
      </c>
      <c r="C3128" s="96"/>
      <c r="D3128" s="96"/>
      <c r="E3128" s="97"/>
      <c r="F3128" s="58">
        <f>SUM(F3127)*15%</f>
        <v>36.633639600000009</v>
      </c>
      <c r="G3128" s="51">
        <f>SUM(F3128/F3131)</f>
        <v>0.11857707509881421</v>
      </c>
    </row>
    <row r="3129" spans="1:7" ht="15.6" thickTop="1" thickBot="1" x14ac:dyDescent="0.35">
      <c r="A3129" s="57" t="s">
        <v>16</v>
      </c>
      <c r="B3129" s="98" t="s">
        <v>124</v>
      </c>
      <c r="C3129" s="99"/>
      <c r="D3129" s="99"/>
      <c r="E3129" s="100"/>
      <c r="F3129" s="60">
        <f>SUM(F3127:F3128)</f>
        <v>280.8579036000001</v>
      </c>
    </row>
    <row r="3130" spans="1:7" ht="15.6" thickTop="1" thickBot="1" x14ac:dyDescent="0.35">
      <c r="A3130" s="59">
        <v>4</v>
      </c>
      <c r="B3130" s="95" t="s">
        <v>17</v>
      </c>
      <c r="C3130" s="96"/>
      <c r="D3130" s="96"/>
      <c r="E3130" s="97"/>
      <c r="F3130" s="58">
        <f>SUM(F3129)*10%</f>
        <v>28.085790360000011</v>
      </c>
      <c r="G3130" s="51">
        <f>SUM(F3130/F3131)</f>
        <v>9.0909090909090912E-2</v>
      </c>
    </row>
    <row r="3131" spans="1:7" ht="15.6" thickTop="1" thickBot="1" x14ac:dyDescent="0.35">
      <c r="A3131" s="57" t="s">
        <v>18</v>
      </c>
      <c r="B3131" s="98" t="s">
        <v>19</v>
      </c>
      <c r="C3131" s="99"/>
      <c r="D3131" s="99"/>
      <c r="E3131" s="100"/>
      <c r="F3131" s="60">
        <f>SUM(F3129,F3130)</f>
        <v>308.94369396000013</v>
      </c>
      <c r="G3131" s="62">
        <f>SUM(G3110,G3126,G3128,G3130)</f>
        <v>0.99999999999999989</v>
      </c>
    </row>
    <row r="3132" spans="1:7" ht="15.6" thickTop="1" thickBot="1" x14ac:dyDescent="0.35"/>
    <row r="3133" spans="1:7" ht="44.4" thickTop="1" thickBot="1" x14ac:dyDescent="0.35">
      <c r="A3133" s="37" t="s">
        <v>2</v>
      </c>
      <c r="B3133" s="29" t="s">
        <v>1</v>
      </c>
      <c r="C3133" s="38" t="s">
        <v>0</v>
      </c>
      <c r="D3133" s="39" t="s">
        <v>20</v>
      </c>
      <c r="E3133" s="40"/>
      <c r="F3133" s="41"/>
      <c r="G3133" s="41"/>
    </row>
    <row r="3134" spans="1:7" ht="15" thickTop="1" x14ac:dyDescent="0.3">
      <c r="A3134" s="63" t="s">
        <v>491</v>
      </c>
      <c r="B3134" s="16" t="s">
        <v>492</v>
      </c>
      <c r="C3134" s="8"/>
      <c r="D3134" s="8"/>
      <c r="E3134" s="40"/>
      <c r="F3134" s="41"/>
      <c r="G3134" s="41"/>
    </row>
    <row r="3135" spans="1:7" ht="101.4" thickBot="1" x14ac:dyDescent="0.35">
      <c r="A3135" s="66" t="s">
        <v>498</v>
      </c>
      <c r="B3135" s="32" t="s">
        <v>499</v>
      </c>
      <c r="C3135" s="33" t="s">
        <v>495</v>
      </c>
      <c r="D3135" s="33">
        <v>1</v>
      </c>
      <c r="E3135" s="40"/>
      <c r="F3135" s="41"/>
      <c r="G3135" s="41"/>
    </row>
    <row r="3136" spans="1:7" ht="30" thickTop="1" thickBot="1" x14ac:dyDescent="0.35">
      <c r="A3136" s="37" t="s">
        <v>3</v>
      </c>
      <c r="B3136" s="29" t="s">
        <v>4</v>
      </c>
      <c r="C3136" s="29" t="s">
        <v>0</v>
      </c>
      <c r="D3136" s="29" t="s">
        <v>5</v>
      </c>
      <c r="E3136" s="29" t="s">
        <v>6</v>
      </c>
      <c r="F3136" s="29" t="s">
        <v>7</v>
      </c>
      <c r="G3136" s="39" t="s">
        <v>8</v>
      </c>
    </row>
    <row r="3137" spans="1:7" ht="15" thickTop="1" x14ac:dyDescent="0.3">
      <c r="A3137" s="41"/>
      <c r="B3137" s="46" t="s">
        <v>9</v>
      </c>
      <c r="C3137" s="47"/>
      <c r="D3137" s="47"/>
      <c r="E3137" s="47"/>
      <c r="F3137" s="47"/>
      <c r="G3137" s="21"/>
    </row>
    <row r="3138" spans="1:7" ht="15" thickBot="1" x14ac:dyDescent="0.35">
      <c r="A3138" s="17" t="s">
        <v>10</v>
      </c>
      <c r="B3138" s="13" t="s">
        <v>43</v>
      </c>
      <c r="C3138" s="13" t="s">
        <v>21</v>
      </c>
      <c r="D3138" s="13">
        <v>2.1999999999999999E-2</v>
      </c>
      <c r="E3138" s="48">
        <v>30.88</v>
      </c>
      <c r="F3138" s="20">
        <f>PRODUCT(D3138:E3138)</f>
        <v>0.67935999999999996</v>
      </c>
      <c r="G3138" s="21"/>
    </row>
    <row r="3139" spans="1:7" ht="15.6" thickTop="1" thickBot="1" x14ac:dyDescent="0.35">
      <c r="A3139" s="49">
        <v>1</v>
      </c>
      <c r="B3139" s="98" t="s">
        <v>13</v>
      </c>
      <c r="C3139" s="99"/>
      <c r="D3139" s="99"/>
      <c r="E3139" s="100"/>
      <c r="F3139" s="50">
        <f>SUM(F3138)</f>
        <v>0.67935999999999996</v>
      </c>
      <c r="G3139" s="51">
        <f>SUM(F3139/F3160)</f>
        <v>2.1964217430474335E-3</v>
      </c>
    </row>
    <row r="3140" spans="1:7" ht="15" thickTop="1" x14ac:dyDescent="0.3">
      <c r="A3140" s="41"/>
      <c r="B3140" s="52" t="s">
        <v>22</v>
      </c>
      <c r="C3140" s="13"/>
      <c r="D3140" s="13"/>
      <c r="E3140" s="13"/>
      <c r="F3140" s="53"/>
      <c r="G3140" s="54"/>
    </row>
    <row r="3141" spans="1:7" x14ac:dyDescent="0.3">
      <c r="A3141" s="17" t="s">
        <v>11</v>
      </c>
      <c r="B3141" s="13" t="s">
        <v>60</v>
      </c>
      <c r="C3141" s="13" t="s">
        <v>84</v>
      </c>
      <c r="D3141" s="55">
        <v>0.1</v>
      </c>
      <c r="E3141" s="20">
        <v>1.1399999999999999</v>
      </c>
      <c r="F3141" s="53">
        <f t="shared" ref="F3141:F3153" si="210">D3141*E3141</f>
        <v>0.11399999999999999</v>
      </c>
      <c r="G3141" s="21"/>
    </row>
    <row r="3142" spans="1:7" x14ac:dyDescent="0.3">
      <c r="A3142" s="17" t="s">
        <v>12</v>
      </c>
      <c r="B3142" s="13" t="s">
        <v>474</v>
      </c>
      <c r="C3142" s="13" t="s">
        <v>228</v>
      </c>
      <c r="D3142" s="55">
        <v>1</v>
      </c>
      <c r="E3142" s="20">
        <v>7.47</v>
      </c>
      <c r="F3142" s="53">
        <f t="shared" si="210"/>
        <v>7.47</v>
      </c>
      <c r="G3142" s="21"/>
    </row>
    <row r="3143" spans="1:7" x14ac:dyDescent="0.3">
      <c r="A3143" s="17" t="s">
        <v>53</v>
      </c>
      <c r="B3143" s="13" t="s">
        <v>470</v>
      </c>
      <c r="C3143" s="13" t="s">
        <v>85</v>
      </c>
      <c r="D3143" s="55">
        <v>0.1</v>
      </c>
      <c r="E3143" s="20">
        <v>33.130000000000003</v>
      </c>
      <c r="F3143" s="53">
        <f t="shared" si="210"/>
        <v>3.3130000000000006</v>
      </c>
      <c r="G3143" s="21"/>
    </row>
    <row r="3144" spans="1:7" ht="28.8" x14ac:dyDescent="0.3">
      <c r="A3144" s="17" t="s">
        <v>54</v>
      </c>
      <c r="B3144" s="13" t="s">
        <v>327</v>
      </c>
      <c r="C3144" s="13" t="s">
        <v>68</v>
      </c>
      <c r="D3144" s="55">
        <v>5</v>
      </c>
      <c r="E3144" s="20">
        <v>0.95</v>
      </c>
      <c r="F3144" s="53">
        <f t="shared" si="210"/>
        <v>4.75</v>
      </c>
      <c r="G3144" s="21"/>
    </row>
    <row r="3145" spans="1:7" ht="43.2" x14ac:dyDescent="0.3">
      <c r="A3145" s="17" t="s">
        <v>55</v>
      </c>
      <c r="B3145" s="13" t="s">
        <v>475</v>
      </c>
      <c r="C3145" s="13" t="s">
        <v>85</v>
      </c>
      <c r="D3145" s="55">
        <v>0.1</v>
      </c>
      <c r="E3145" s="20">
        <v>34.770000000000003</v>
      </c>
      <c r="F3145" s="53">
        <f t="shared" si="210"/>
        <v>3.4770000000000003</v>
      </c>
      <c r="G3145" s="21"/>
    </row>
    <row r="3146" spans="1:7" x14ac:dyDescent="0.3">
      <c r="A3146" s="17" t="s">
        <v>56</v>
      </c>
      <c r="B3146" s="13" t="s">
        <v>471</v>
      </c>
      <c r="C3146" s="13" t="s">
        <v>85</v>
      </c>
      <c r="D3146" s="55">
        <v>0.1</v>
      </c>
      <c r="E3146" s="20">
        <v>7.58</v>
      </c>
      <c r="F3146" s="53">
        <f t="shared" si="210"/>
        <v>0.75800000000000001</v>
      </c>
      <c r="G3146" s="21"/>
    </row>
    <row r="3147" spans="1:7" ht="43.2" x14ac:dyDescent="0.3">
      <c r="A3147" s="17" t="s">
        <v>57</v>
      </c>
      <c r="B3147" s="13" t="s">
        <v>476</v>
      </c>
      <c r="C3147" s="90" t="s">
        <v>478</v>
      </c>
      <c r="D3147" s="55">
        <v>1</v>
      </c>
      <c r="E3147" s="20">
        <v>52.31</v>
      </c>
      <c r="F3147" s="53">
        <f t="shared" si="210"/>
        <v>52.31</v>
      </c>
      <c r="G3147" s="21"/>
    </row>
    <row r="3148" spans="1:7" x14ac:dyDescent="0.3">
      <c r="A3148" s="17" t="s">
        <v>58</v>
      </c>
      <c r="B3148" s="13" t="s">
        <v>472</v>
      </c>
      <c r="C3148" s="13" t="s">
        <v>143</v>
      </c>
      <c r="D3148" s="55">
        <v>5</v>
      </c>
      <c r="E3148" s="20">
        <v>0.57999999999999996</v>
      </c>
      <c r="F3148" s="53">
        <f t="shared" si="210"/>
        <v>2.9</v>
      </c>
      <c r="G3148" s="21"/>
    </row>
    <row r="3149" spans="1:7" x14ac:dyDescent="0.3">
      <c r="A3149" s="17" t="s">
        <v>59</v>
      </c>
      <c r="B3149" s="13" t="s">
        <v>473</v>
      </c>
      <c r="C3149" s="13" t="s">
        <v>85</v>
      </c>
      <c r="D3149" s="55">
        <v>0.1</v>
      </c>
      <c r="E3149" s="20">
        <v>34.770000000000003</v>
      </c>
      <c r="F3149" s="53">
        <f t="shared" si="210"/>
        <v>3.4770000000000003</v>
      </c>
      <c r="G3149" s="21"/>
    </row>
    <row r="3150" spans="1:7" ht="43.2" x14ac:dyDescent="0.3">
      <c r="A3150" s="17" t="s">
        <v>133</v>
      </c>
      <c r="B3150" s="13" t="s">
        <v>479</v>
      </c>
      <c r="C3150" s="18" t="s">
        <v>478</v>
      </c>
      <c r="D3150" s="55">
        <v>1</v>
      </c>
      <c r="E3150" s="20">
        <v>44.37</v>
      </c>
      <c r="F3150" s="53">
        <f t="shared" si="210"/>
        <v>44.37</v>
      </c>
      <c r="G3150" s="21"/>
    </row>
    <row r="3151" spans="1:7" ht="28.8" x14ac:dyDescent="0.3">
      <c r="A3151" s="17" t="s">
        <v>134</v>
      </c>
      <c r="B3151" s="13" t="s">
        <v>480</v>
      </c>
      <c r="C3151" s="18" t="s">
        <v>45</v>
      </c>
      <c r="D3151" s="55">
        <v>1</v>
      </c>
      <c r="E3151" s="20">
        <v>93.92</v>
      </c>
      <c r="F3151" s="53">
        <f t="shared" si="210"/>
        <v>93.92</v>
      </c>
      <c r="G3151" s="21"/>
    </row>
    <row r="3152" spans="1:7" x14ac:dyDescent="0.3">
      <c r="A3152" s="17" t="s">
        <v>135</v>
      </c>
      <c r="B3152" s="13" t="s">
        <v>481</v>
      </c>
      <c r="C3152" s="61" t="s">
        <v>143</v>
      </c>
      <c r="D3152" s="55">
        <v>1</v>
      </c>
      <c r="E3152" s="20">
        <v>17.489999999999998</v>
      </c>
      <c r="F3152" s="53">
        <f t="shared" si="210"/>
        <v>17.489999999999998</v>
      </c>
      <c r="G3152" s="21"/>
    </row>
    <row r="3153" spans="1:7" x14ac:dyDescent="0.3">
      <c r="A3153" s="17" t="s">
        <v>166</v>
      </c>
      <c r="B3153" s="13" t="s">
        <v>963</v>
      </c>
      <c r="C3153" s="13" t="s">
        <v>927</v>
      </c>
      <c r="D3153" s="55">
        <v>1</v>
      </c>
      <c r="E3153" s="20">
        <v>0.61</v>
      </c>
      <c r="F3153" s="53">
        <f t="shared" si="210"/>
        <v>0.61</v>
      </c>
      <c r="G3153" s="21"/>
    </row>
    <row r="3154" spans="1:7" ht="15" thickBot="1" x14ac:dyDescent="0.35">
      <c r="A3154" s="17" t="s">
        <v>167</v>
      </c>
      <c r="B3154" s="13" t="s">
        <v>482</v>
      </c>
      <c r="C3154" s="13" t="s">
        <v>45</v>
      </c>
      <c r="D3154" s="19">
        <v>1</v>
      </c>
      <c r="E3154" s="11">
        <v>8.8699999999999992</v>
      </c>
      <c r="F3154" s="20">
        <f t="shared" ref="F3154" si="211">D3154*E3154</f>
        <v>8.8699999999999992</v>
      </c>
      <c r="G3154" s="21"/>
    </row>
    <row r="3155" spans="1:7" ht="15.6" thickTop="1" thickBot="1" x14ac:dyDescent="0.35">
      <c r="A3155" s="49">
        <v>2</v>
      </c>
      <c r="B3155" s="98" t="s">
        <v>23</v>
      </c>
      <c r="C3155" s="99"/>
      <c r="D3155" s="99"/>
      <c r="E3155" s="100"/>
      <c r="F3155" s="50">
        <f>SUM(F3141:F3154)</f>
        <v>243.82900000000006</v>
      </c>
      <c r="G3155" s="51">
        <f>SUM(F3155/F3160)</f>
        <v>0.7883174122490475</v>
      </c>
    </row>
    <row r="3156" spans="1:7" ht="15.6" thickTop="1" thickBot="1" x14ac:dyDescent="0.35">
      <c r="A3156" s="57" t="s">
        <v>14</v>
      </c>
      <c r="B3156" s="98" t="s">
        <v>123</v>
      </c>
      <c r="C3156" s="99"/>
      <c r="D3156" s="99"/>
      <c r="E3156" s="100"/>
      <c r="F3156" s="58">
        <f>SUM(F3139,F3155)</f>
        <v>244.50836000000007</v>
      </c>
      <c r="G3156" s="6"/>
    </row>
    <row r="3157" spans="1:7" ht="15.6" thickTop="1" thickBot="1" x14ac:dyDescent="0.35">
      <c r="A3157" s="59">
        <v>3</v>
      </c>
      <c r="B3157" s="95" t="s">
        <v>15</v>
      </c>
      <c r="C3157" s="96"/>
      <c r="D3157" s="96"/>
      <c r="E3157" s="97"/>
      <c r="F3157" s="58">
        <f>SUM(F3156)*15%</f>
        <v>36.676254000000007</v>
      </c>
      <c r="G3157" s="51">
        <f>SUM(F3157/F3160)</f>
        <v>0.11857707509881422</v>
      </c>
    </row>
    <row r="3158" spans="1:7" ht="15.6" thickTop="1" thickBot="1" x14ac:dyDescent="0.35">
      <c r="A3158" s="57" t="s">
        <v>16</v>
      </c>
      <c r="B3158" s="98" t="s">
        <v>124</v>
      </c>
      <c r="C3158" s="99"/>
      <c r="D3158" s="99"/>
      <c r="E3158" s="100"/>
      <c r="F3158" s="60">
        <f>SUM(F3156:F3157)</f>
        <v>281.18461400000007</v>
      </c>
    </row>
    <row r="3159" spans="1:7" ht="15.6" thickTop="1" thickBot="1" x14ac:dyDescent="0.35">
      <c r="A3159" s="59">
        <v>4</v>
      </c>
      <c r="B3159" s="95" t="s">
        <v>17</v>
      </c>
      <c r="C3159" s="96"/>
      <c r="D3159" s="96"/>
      <c r="E3159" s="97"/>
      <c r="F3159" s="58">
        <f>SUM(F3158)*10%</f>
        <v>28.118461400000008</v>
      </c>
      <c r="G3159" s="51">
        <f>SUM(F3159/F3160)</f>
        <v>9.0909090909090912E-2</v>
      </c>
    </row>
    <row r="3160" spans="1:7" ht="15.6" thickTop="1" thickBot="1" x14ac:dyDescent="0.35">
      <c r="A3160" s="57" t="s">
        <v>18</v>
      </c>
      <c r="B3160" s="98" t="s">
        <v>19</v>
      </c>
      <c r="C3160" s="99"/>
      <c r="D3160" s="99"/>
      <c r="E3160" s="100"/>
      <c r="F3160" s="60">
        <f>SUM(F3158,F3159)</f>
        <v>309.30307540000007</v>
      </c>
      <c r="G3160" s="62">
        <f>SUM(G3139,G3155,G3157,G3159)</f>
        <v>1</v>
      </c>
    </row>
    <row r="3161" spans="1:7" ht="15.6" thickTop="1" thickBot="1" x14ac:dyDescent="0.35"/>
    <row r="3162" spans="1:7" ht="44.4" thickTop="1" thickBot="1" x14ac:dyDescent="0.35">
      <c r="A3162" s="37" t="s">
        <v>2</v>
      </c>
      <c r="B3162" s="29" t="s">
        <v>1</v>
      </c>
      <c r="C3162" s="38" t="s">
        <v>0</v>
      </c>
      <c r="D3162" s="39" t="s">
        <v>20</v>
      </c>
      <c r="E3162" s="40"/>
      <c r="F3162" s="41"/>
      <c r="G3162" s="41"/>
    </row>
    <row r="3163" spans="1:7" ht="15" thickTop="1" x14ac:dyDescent="0.3">
      <c r="A3163" s="63" t="s">
        <v>491</v>
      </c>
      <c r="B3163" s="16" t="s">
        <v>492</v>
      </c>
      <c r="C3163" s="8"/>
      <c r="D3163" s="8"/>
      <c r="E3163" s="40"/>
      <c r="F3163" s="41"/>
      <c r="G3163" s="41"/>
    </row>
    <row r="3164" spans="1:7" ht="130.19999999999999" thickBot="1" x14ac:dyDescent="0.35">
      <c r="A3164" s="66" t="s">
        <v>500</v>
      </c>
      <c r="B3164" s="32" t="s">
        <v>501</v>
      </c>
      <c r="C3164" s="33" t="s">
        <v>502</v>
      </c>
      <c r="D3164" s="33">
        <v>1</v>
      </c>
      <c r="E3164" s="40"/>
      <c r="F3164" s="41"/>
      <c r="G3164" s="41"/>
    </row>
    <row r="3165" spans="1:7" ht="30" thickTop="1" thickBot="1" x14ac:dyDescent="0.35">
      <c r="A3165" s="37" t="s">
        <v>3</v>
      </c>
      <c r="B3165" s="29" t="s">
        <v>4</v>
      </c>
      <c r="C3165" s="29" t="s">
        <v>0</v>
      </c>
      <c r="D3165" s="29" t="s">
        <v>5</v>
      </c>
      <c r="E3165" s="29" t="s">
        <v>6</v>
      </c>
      <c r="F3165" s="29" t="s">
        <v>7</v>
      </c>
      <c r="G3165" s="39" t="s">
        <v>8</v>
      </c>
    </row>
    <row r="3166" spans="1:7" ht="15" thickTop="1" x14ac:dyDescent="0.3">
      <c r="A3166" s="41"/>
      <c r="B3166" s="46" t="s">
        <v>9</v>
      </c>
      <c r="C3166" s="47"/>
      <c r="D3166" s="47"/>
      <c r="E3166" s="47"/>
      <c r="F3166" s="47"/>
      <c r="G3166" s="21"/>
    </row>
    <row r="3167" spans="1:7" ht="15" thickBot="1" x14ac:dyDescent="0.35">
      <c r="A3167" s="17" t="s">
        <v>10</v>
      </c>
      <c r="B3167" s="13" t="s">
        <v>43</v>
      </c>
      <c r="C3167" s="13" t="s">
        <v>21</v>
      </c>
      <c r="D3167" s="13">
        <v>2.9499999999999998E-2</v>
      </c>
      <c r="E3167" s="48">
        <v>30.88</v>
      </c>
      <c r="F3167" s="20">
        <f>PRODUCT(D3167:E3167)</f>
        <v>0.91095999999999988</v>
      </c>
      <c r="G3167" s="21"/>
    </row>
    <row r="3168" spans="1:7" ht="15.6" thickTop="1" thickBot="1" x14ac:dyDescent="0.35">
      <c r="A3168" s="49">
        <v>1</v>
      </c>
      <c r="B3168" s="98" t="s">
        <v>13</v>
      </c>
      <c r="C3168" s="99"/>
      <c r="D3168" s="99"/>
      <c r="E3168" s="100"/>
      <c r="F3168" s="50">
        <f>SUM(F3167)</f>
        <v>0.91095999999999988</v>
      </c>
      <c r="G3168" s="51">
        <f>SUM(F3168/F3189)</f>
        <v>2.9424148071832586E-3</v>
      </c>
    </row>
    <row r="3169" spans="1:7" ht="15" thickTop="1" x14ac:dyDescent="0.3">
      <c r="A3169" s="41"/>
      <c r="B3169" s="52" t="s">
        <v>22</v>
      </c>
      <c r="C3169" s="13"/>
      <c r="D3169" s="13"/>
      <c r="E3169" s="13"/>
      <c r="F3169" s="53"/>
      <c r="G3169" s="54"/>
    </row>
    <row r="3170" spans="1:7" x14ac:dyDescent="0.3">
      <c r="A3170" s="17" t="s">
        <v>11</v>
      </c>
      <c r="B3170" s="13" t="s">
        <v>60</v>
      </c>
      <c r="C3170" s="13" t="s">
        <v>84</v>
      </c>
      <c r="D3170" s="55">
        <v>0.1</v>
      </c>
      <c r="E3170" s="20">
        <v>1.1399999999999999</v>
      </c>
      <c r="F3170" s="53">
        <f t="shared" ref="F3170:F3182" si="212">D3170*E3170</f>
        <v>0.11399999999999999</v>
      </c>
      <c r="G3170" s="21"/>
    </row>
    <row r="3171" spans="1:7" x14ac:dyDescent="0.3">
      <c r="A3171" s="17" t="s">
        <v>12</v>
      </c>
      <c r="B3171" s="13" t="s">
        <v>474</v>
      </c>
      <c r="C3171" s="13" t="s">
        <v>228</v>
      </c>
      <c r="D3171" s="55">
        <v>1</v>
      </c>
      <c r="E3171" s="20">
        <v>7.47</v>
      </c>
      <c r="F3171" s="53">
        <f t="shared" si="212"/>
        <v>7.47</v>
      </c>
      <c r="G3171" s="21"/>
    </row>
    <row r="3172" spans="1:7" x14ac:dyDescent="0.3">
      <c r="A3172" s="17" t="s">
        <v>53</v>
      </c>
      <c r="B3172" s="13" t="s">
        <v>470</v>
      </c>
      <c r="C3172" s="13" t="s">
        <v>85</v>
      </c>
      <c r="D3172" s="55">
        <v>0.1</v>
      </c>
      <c r="E3172" s="20">
        <v>33.130000000000003</v>
      </c>
      <c r="F3172" s="53">
        <f t="shared" si="212"/>
        <v>3.3130000000000006</v>
      </c>
      <c r="G3172" s="21"/>
    </row>
    <row r="3173" spans="1:7" ht="28.8" x14ac:dyDescent="0.3">
      <c r="A3173" s="17" t="s">
        <v>54</v>
      </c>
      <c r="B3173" s="13" t="s">
        <v>327</v>
      </c>
      <c r="C3173" s="13" t="s">
        <v>68</v>
      </c>
      <c r="D3173" s="55">
        <v>5</v>
      </c>
      <c r="E3173" s="20">
        <v>0.95</v>
      </c>
      <c r="F3173" s="53">
        <f t="shared" si="212"/>
        <v>4.75</v>
      </c>
      <c r="G3173" s="21"/>
    </row>
    <row r="3174" spans="1:7" ht="43.2" x14ac:dyDescent="0.3">
      <c r="A3174" s="17" t="s">
        <v>55</v>
      </c>
      <c r="B3174" s="13" t="s">
        <v>475</v>
      </c>
      <c r="C3174" s="13" t="s">
        <v>85</v>
      </c>
      <c r="D3174" s="55">
        <v>0.1</v>
      </c>
      <c r="E3174" s="20">
        <v>34.770000000000003</v>
      </c>
      <c r="F3174" s="53">
        <f t="shared" si="212"/>
        <v>3.4770000000000003</v>
      </c>
      <c r="G3174" s="21"/>
    </row>
    <row r="3175" spans="1:7" x14ac:dyDescent="0.3">
      <c r="A3175" s="17" t="s">
        <v>56</v>
      </c>
      <c r="B3175" s="13" t="s">
        <v>471</v>
      </c>
      <c r="C3175" s="13" t="s">
        <v>85</v>
      </c>
      <c r="D3175" s="55">
        <v>0.1</v>
      </c>
      <c r="E3175" s="20">
        <v>7.58</v>
      </c>
      <c r="F3175" s="53">
        <f t="shared" si="212"/>
        <v>0.75800000000000001</v>
      </c>
      <c r="G3175" s="21"/>
    </row>
    <row r="3176" spans="1:7" ht="43.2" x14ac:dyDescent="0.3">
      <c r="A3176" s="17" t="s">
        <v>57</v>
      </c>
      <c r="B3176" s="13" t="s">
        <v>476</v>
      </c>
      <c r="C3176" s="90" t="s">
        <v>478</v>
      </c>
      <c r="D3176" s="55">
        <v>1</v>
      </c>
      <c r="E3176" s="20">
        <v>52.31</v>
      </c>
      <c r="F3176" s="53">
        <f t="shared" si="212"/>
        <v>52.31</v>
      </c>
      <c r="G3176" s="21"/>
    </row>
    <row r="3177" spans="1:7" x14ac:dyDescent="0.3">
      <c r="A3177" s="17" t="s">
        <v>58</v>
      </c>
      <c r="B3177" s="13" t="s">
        <v>472</v>
      </c>
      <c r="C3177" s="13" t="s">
        <v>143</v>
      </c>
      <c r="D3177" s="55">
        <v>5</v>
      </c>
      <c r="E3177" s="20">
        <v>0.57999999999999996</v>
      </c>
      <c r="F3177" s="53">
        <f t="shared" si="212"/>
        <v>2.9</v>
      </c>
      <c r="G3177" s="21"/>
    </row>
    <row r="3178" spans="1:7" x14ac:dyDescent="0.3">
      <c r="A3178" s="17" t="s">
        <v>59</v>
      </c>
      <c r="B3178" s="13" t="s">
        <v>473</v>
      </c>
      <c r="C3178" s="13" t="s">
        <v>85</v>
      </c>
      <c r="D3178" s="55">
        <v>0.1</v>
      </c>
      <c r="E3178" s="20">
        <v>34.770000000000003</v>
      </c>
      <c r="F3178" s="53">
        <f t="shared" si="212"/>
        <v>3.4770000000000003</v>
      </c>
      <c r="G3178" s="21"/>
    </row>
    <row r="3179" spans="1:7" ht="43.2" x14ac:dyDescent="0.3">
      <c r="A3179" s="17" t="s">
        <v>133</v>
      </c>
      <c r="B3179" s="13" t="s">
        <v>479</v>
      </c>
      <c r="C3179" s="18" t="s">
        <v>478</v>
      </c>
      <c r="D3179" s="55">
        <v>1</v>
      </c>
      <c r="E3179" s="20">
        <v>44.37</v>
      </c>
      <c r="F3179" s="53">
        <f t="shared" si="212"/>
        <v>44.37</v>
      </c>
      <c r="G3179" s="21"/>
    </row>
    <row r="3180" spans="1:7" ht="28.8" x14ac:dyDescent="0.3">
      <c r="A3180" s="17" t="s">
        <v>134</v>
      </c>
      <c r="B3180" s="13" t="s">
        <v>480</v>
      </c>
      <c r="C3180" s="18" t="s">
        <v>45</v>
      </c>
      <c r="D3180" s="55">
        <v>1</v>
      </c>
      <c r="E3180" s="20">
        <v>93.92</v>
      </c>
      <c r="F3180" s="53">
        <f t="shared" si="212"/>
        <v>93.92</v>
      </c>
      <c r="G3180" s="21"/>
    </row>
    <row r="3181" spans="1:7" x14ac:dyDescent="0.3">
      <c r="A3181" s="17" t="s">
        <v>135</v>
      </c>
      <c r="B3181" s="13" t="s">
        <v>481</v>
      </c>
      <c r="C3181" s="61" t="s">
        <v>143</v>
      </c>
      <c r="D3181" s="55">
        <v>1</v>
      </c>
      <c r="E3181" s="20">
        <v>17.489999999999998</v>
      </c>
      <c r="F3181" s="53">
        <f t="shared" si="212"/>
        <v>17.489999999999998</v>
      </c>
      <c r="G3181" s="21"/>
    </row>
    <row r="3182" spans="1:7" x14ac:dyDescent="0.3">
      <c r="A3182" s="17" t="s">
        <v>166</v>
      </c>
      <c r="B3182" s="13" t="s">
        <v>963</v>
      </c>
      <c r="C3182" s="13" t="s">
        <v>927</v>
      </c>
      <c r="D3182" s="55">
        <v>1</v>
      </c>
      <c r="E3182" s="20">
        <v>0.61</v>
      </c>
      <c r="F3182" s="53">
        <f t="shared" si="212"/>
        <v>0.61</v>
      </c>
      <c r="G3182" s="21"/>
    </row>
    <row r="3183" spans="1:7" ht="15" thickBot="1" x14ac:dyDescent="0.35">
      <c r="A3183" s="17" t="s">
        <v>167</v>
      </c>
      <c r="B3183" s="13" t="s">
        <v>482</v>
      </c>
      <c r="C3183" s="13" t="s">
        <v>45</v>
      </c>
      <c r="D3183" s="19">
        <v>1</v>
      </c>
      <c r="E3183" s="11">
        <v>8.8699999999999992</v>
      </c>
      <c r="F3183" s="20">
        <f t="shared" ref="F3183" si="213">D3183*E3183</f>
        <v>8.8699999999999992</v>
      </c>
      <c r="G3183" s="21"/>
    </row>
    <row r="3184" spans="1:7" ht="15.6" thickTop="1" thickBot="1" x14ac:dyDescent="0.35">
      <c r="A3184" s="49">
        <v>2</v>
      </c>
      <c r="B3184" s="98" t="s">
        <v>23</v>
      </c>
      <c r="C3184" s="99"/>
      <c r="D3184" s="99"/>
      <c r="E3184" s="100"/>
      <c r="F3184" s="50">
        <f>SUM(F3170:F3183)</f>
        <v>243.82900000000006</v>
      </c>
      <c r="G3184" s="51">
        <f>SUM(F3184/F3189)</f>
        <v>0.78757141918491158</v>
      </c>
    </row>
    <row r="3185" spans="1:7" ht="15.6" thickTop="1" thickBot="1" x14ac:dyDescent="0.35">
      <c r="A3185" s="57" t="s">
        <v>14</v>
      </c>
      <c r="B3185" s="98" t="s">
        <v>123</v>
      </c>
      <c r="C3185" s="99"/>
      <c r="D3185" s="99"/>
      <c r="E3185" s="100"/>
      <c r="F3185" s="58">
        <f>SUM(F3168,F3184)</f>
        <v>244.73996000000005</v>
      </c>
      <c r="G3185" s="6"/>
    </row>
    <row r="3186" spans="1:7" ht="15.6" thickTop="1" thickBot="1" x14ac:dyDescent="0.35">
      <c r="A3186" s="59">
        <v>3</v>
      </c>
      <c r="B3186" s="95" t="s">
        <v>15</v>
      </c>
      <c r="C3186" s="96"/>
      <c r="D3186" s="96"/>
      <c r="E3186" s="97"/>
      <c r="F3186" s="58">
        <f>SUM(F3185)*15%</f>
        <v>36.710994000000007</v>
      </c>
      <c r="G3186" s="51">
        <f>SUM(F3186/F3189)</f>
        <v>0.11857707509881422</v>
      </c>
    </row>
    <row r="3187" spans="1:7" ht="15.6" thickTop="1" thickBot="1" x14ac:dyDescent="0.35">
      <c r="A3187" s="57" t="s">
        <v>16</v>
      </c>
      <c r="B3187" s="98" t="s">
        <v>124</v>
      </c>
      <c r="C3187" s="99"/>
      <c r="D3187" s="99"/>
      <c r="E3187" s="100"/>
      <c r="F3187" s="60">
        <f>SUM(F3185:F3186)</f>
        <v>281.45095400000008</v>
      </c>
    </row>
    <row r="3188" spans="1:7" ht="15.6" thickTop="1" thickBot="1" x14ac:dyDescent="0.35">
      <c r="A3188" s="59">
        <v>4</v>
      </c>
      <c r="B3188" s="95" t="s">
        <v>17</v>
      </c>
      <c r="C3188" s="96"/>
      <c r="D3188" s="96"/>
      <c r="E3188" s="97"/>
      <c r="F3188" s="58">
        <f>SUM(F3187)*10%</f>
        <v>28.14509540000001</v>
      </c>
      <c r="G3188" s="51">
        <f>SUM(F3188/F3189)</f>
        <v>9.0909090909090912E-2</v>
      </c>
    </row>
    <row r="3189" spans="1:7" ht="15.6" thickTop="1" thickBot="1" x14ac:dyDescent="0.35">
      <c r="A3189" s="57" t="s">
        <v>18</v>
      </c>
      <c r="B3189" s="98" t="s">
        <v>19</v>
      </c>
      <c r="C3189" s="99"/>
      <c r="D3189" s="99"/>
      <c r="E3189" s="100"/>
      <c r="F3189" s="60">
        <f>SUM(F3187,F3188)</f>
        <v>309.59604940000008</v>
      </c>
      <c r="G3189" s="62">
        <f>SUM(G3168,G3184,G3186,G3188)</f>
        <v>1</v>
      </c>
    </row>
    <row r="3190" spans="1:7" ht="15.6" thickTop="1" thickBot="1" x14ac:dyDescent="0.35"/>
    <row r="3191" spans="1:7" ht="44.4" thickTop="1" thickBot="1" x14ac:dyDescent="0.35">
      <c r="A3191" s="37" t="s">
        <v>2</v>
      </c>
      <c r="B3191" s="29" t="s">
        <v>1</v>
      </c>
      <c r="C3191" s="38" t="s">
        <v>0</v>
      </c>
      <c r="D3191" s="39" t="s">
        <v>20</v>
      </c>
      <c r="E3191" s="40"/>
      <c r="F3191" s="41"/>
      <c r="G3191" s="41"/>
    </row>
    <row r="3192" spans="1:7" ht="15" thickTop="1" x14ac:dyDescent="0.3">
      <c r="A3192" s="63" t="s">
        <v>491</v>
      </c>
      <c r="B3192" s="16" t="s">
        <v>492</v>
      </c>
      <c r="C3192" s="8"/>
      <c r="D3192" s="8"/>
      <c r="E3192" s="40"/>
      <c r="F3192" s="41"/>
      <c r="G3192" s="41"/>
    </row>
    <row r="3193" spans="1:7" ht="115.8" thickBot="1" x14ac:dyDescent="0.35">
      <c r="A3193" s="66" t="s">
        <v>503</v>
      </c>
      <c r="B3193" s="32" t="s">
        <v>504</v>
      </c>
      <c r="C3193" s="33" t="s">
        <v>502</v>
      </c>
      <c r="D3193" s="33">
        <v>1</v>
      </c>
      <c r="E3193" s="40"/>
      <c r="F3193" s="41"/>
      <c r="G3193" s="41"/>
    </row>
    <row r="3194" spans="1:7" ht="30" thickTop="1" thickBot="1" x14ac:dyDescent="0.35">
      <c r="A3194" s="37" t="s">
        <v>3</v>
      </c>
      <c r="B3194" s="29" t="s">
        <v>4</v>
      </c>
      <c r="C3194" s="29" t="s">
        <v>0</v>
      </c>
      <c r="D3194" s="29" t="s">
        <v>5</v>
      </c>
      <c r="E3194" s="29" t="s">
        <v>6</v>
      </c>
      <c r="F3194" s="29" t="s">
        <v>7</v>
      </c>
      <c r="G3194" s="39" t="s">
        <v>8</v>
      </c>
    </row>
    <row r="3195" spans="1:7" ht="15" thickTop="1" x14ac:dyDescent="0.3">
      <c r="A3195" s="41"/>
      <c r="B3195" s="46" t="s">
        <v>9</v>
      </c>
      <c r="C3195" s="47"/>
      <c r="D3195" s="47"/>
      <c r="E3195" s="47"/>
      <c r="F3195" s="47"/>
      <c r="G3195" s="21"/>
    </row>
    <row r="3196" spans="1:7" ht="15" thickBot="1" x14ac:dyDescent="0.35">
      <c r="A3196" s="17" t="s">
        <v>10</v>
      </c>
      <c r="B3196" s="13" t="s">
        <v>43</v>
      </c>
      <c r="C3196" s="13" t="s">
        <v>21</v>
      </c>
      <c r="D3196" s="13">
        <v>2.9499999999999998E-2</v>
      </c>
      <c r="E3196" s="48">
        <v>30.88</v>
      </c>
      <c r="F3196" s="20">
        <f>PRODUCT(D3196:E3196)</f>
        <v>0.91095999999999988</v>
      </c>
      <c r="G3196" s="21"/>
    </row>
    <row r="3197" spans="1:7" ht="15.6" thickTop="1" thickBot="1" x14ac:dyDescent="0.35">
      <c r="A3197" s="49">
        <v>1</v>
      </c>
      <c r="B3197" s="98" t="s">
        <v>13</v>
      </c>
      <c r="C3197" s="99"/>
      <c r="D3197" s="99"/>
      <c r="E3197" s="100"/>
      <c r="F3197" s="50">
        <f>SUM(F3196)</f>
        <v>0.91095999999999988</v>
      </c>
      <c r="G3197" s="51">
        <f>SUM(F3197/F3218)</f>
        <v>2.9424148071832586E-3</v>
      </c>
    </row>
    <row r="3198" spans="1:7" ht="15" thickTop="1" x14ac:dyDescent="0.3">
      <c r="A3198" s="41"/>
      <c r="B3198" s="52" t="s">
        <v>22</v>
      </c>
      <c r="C3198" s="13"/>
      <c r="D3198" s="13"/>
      <c r="E3198" s="13"/>
      <c r="F3198" s="53"/>
      <c r="G3198" s="54"/>
    </row>
    <row r="3199" spans="1:7" x14ac:dyDescent="0.3">
      <c r="A3199" s="17" t="s">
        <v>11</v>
      </c>
      <c r="B3199" s="13" t="s">
        <v>60</v>
      </c>
      <c r="C3199" s="13" t="s">
        <v>84</v>
      </c>
      <c r="D3199" s="55">
        <v>0.1</v>
      </c>
      <c r="E3199" s="20">
        <v>1.1399999999999999</v>
      </c>
      <c r="F3199" s="53">
        <f t="shared" ref="F3199:F3211" si="214">D3199*E3199</f>
        <v>0.11399999999999999</v>
      </c>
      <c r="G3199" s="21"/>
    </row>
    <row r="3200" spans="1:7" x14ac:dyDescent="0.3">
      <c r="A3200" s="17" t="s">
        <v>12</v>
      </c>
      <c r="B3200" s="13" t="s">
        <v>474</v>
      </c>
      <c r="C3200" s="13" t="s">
        <v>228</v>
      </c>
      <c r="D3200" s="55">
        <v>1</v>
      </c>
      <c r="E3200" s="20">
        <v>7.47</v>
      </c>
      <c r="F3200" s="53">
        <f t="shared" si="214"/>
        <v>7.47</v>
      </c>
      <c r="G3200" s="21"/>
    </row>
    <row r="3201" spans="1:7" x14ac:dyDescent="0.3">
      <c r="A3201" s="17" t="s">
        <v>53</v>
      </c>
      <c r="B3201" s="13" t="s">
        <v>470</v>
      </c>
      <c r="C3201" s="13" t="s">
        <v>85</v>
      </c>
      <c r="D3201" s="55">
        <v>0.1</v>
      </c>
      <c r="E3201" s="20">
        <v>33.130000000000003</v>
      </c>
      <c r="F3201" s="53">
        <f t="shared" si="214"/>
        <v>3.3130000000000006</v>
      </c>
      <c r="G3201" s="21"/>
    </row>
    <row r="3202" spans="1:7" ht="28.8" x14ac:dyDescent="0.3">
      <c r="A3202" s="17" t="s">
        <v>54</v>
      </c>
      <c r="B3202" s="13" t="s">
        <v>327</v>
      </c>
      <c r="C3202" s="13" t="s">
        <v>68</v>
      </c>
      <c r="D3202" s="55">
        <v>5</v>
      </c>
      <c r="E3202" s="20">
        <v>0.95</v>
      </c>
      <c r="F3202" s="53">
        <f t="shared" si="214"/>
        <v>4.75</v>
      </c>
      <c r="G3202" s="21"/>
    </row>
    <row r="3203" spans="1:7" ht="43.2" x14ac:dyDescent="0.3">
      <c r="A3203" s="17" t="s">
        <v>55</v>
      </c>
      <c r="B3203" s="13" t="s">
        <v>475</v>
      </c>
      <c r="C3203" s="13" t="s">
        <v>85</v>
      </c>
      <c r="D3203" s="55">
        <v>0.1</v>
      </c>
      <c r="E3203" s="20">
        <v>34.770000000000003</v>
      </c>
      <c r="F3203" s="53">
        <f t="shared" si="214"/>
        <v>3.4770000000000003</v>
      </c>
      <c r="G3203" s="21"/>
    </row>
    <row r="3204" spans="1:7" x14ac:dyDescent="0.3">
      <c r="A3204" s="17" t="s">
        <v>56</v>
      </c>
      <c r="B3204" s="13" t="s">
        <v>471</v>
      </c>
      <c r="C3204" s="13" t="s">
        <v>85</v>
      </c>
      <c r="D3204" s="55">
        <v>0.1</v>
      </c>
      <c r="E3204" s="20">
        <v>7.58</v>
      </c>
      <c r="F3204" s="53">
        <f t="shared" si="214"/>
        <v>0.75800000000000001</v>
      </c>
      <c r="G3204" s="21"/>
    </row>
    <row r="3205" spans="1:7" ht="43.2" x14ac:dyDescent="0.3">
      <c r="A3205" s="17" t="s">
        <v>57</v>
      </c>
      <c r="B3205" s="13" t="s">
        <v>476</v>
      </c>
      <c r="C3205" s="90" t="s">
        <v>478</v>
      </c>
      <c r="D3205" s="55">
        <v>1</v>
      </c>
      <c r="E3205" s="20">
        <v>52.31</v>
      </c>
      <c r="F3205" s="53">
        <f t="shared" si="214"/>
        <v>52.31</v>
      </c>
      <c r="G3205" s="21"/>
    </row>
    <row r="3206" spans="1:7" x14ac:dyDescent="0.3">
      <c r="A3206" s="17" t="s">
        <v>58</v>
      </c>
      <c r="B3206" s="13" t="s">
        <v>472</v>
      </c>
      <c r="C3206" s="13" t="s">
        <v>143</v>
      </c>
      <c r="D3206" s="55">
        <v>5</v>
      </c>
      <c r="E3206" s="20">
        <v>0.57999999999999996</v>
      </c>
      <c r="F3206" s="53">
        <f t="shared" si="214"/>
        <v>2.9</v>
      </c>
      <c r="G3206" s="21"/>
    </row>
    <row r="3207" spans="1:7" x14ac:dyDescent="0.3">
      <c r="A3207" s="17" t="s">
        <v>59</v>
      </c>
      <c r="B3207" s="13" t="s">
        <v>473</v>
      </c>
      <c r="C3207" s="13" t="s">
        <v>85</v>
      </c>
      <c r="D3207" s="55">
        <v>0.1</v>
      </c>
      <c r="E3207" s="20">
        <v>34.770000000000003</v>
      </c>
      <c r="F3207" s="53">
        <f t="shared" si="214"/>
        <v>3.4770000000000003</v>
      </c>
      <c r="G3207" s="21"/>
    </row>
    <row r="3208" spans="1:7" ht="43.2" x14ac:dyDescent="0.3">
      <c r="A3208" s="17" t="s">
        <v>133</v>
      </c>
      <c r="B3208" s="13" t="s">
        <v>479</v>
      </c>
      <c r="C3208" s="18" t="s">
        <v>478</v>
      </c>
      <c r="D3208" s="55">
        <v>1</v>
      </c>
      <c r="E3208" s="20">
        <v>44.37</v>
      </c>
      <c r="F3208" s="53">
        <f t="shared" si="214"/>
        <v>44.37</v>
      </c>
      <c r="G3208" s="21"/>
    </row>
    <row r="3209" spans="1:7" ht="28.8" x14ac:dyDescent="0.3">
      <c r="A3209" s="17" t="s">
        <v>134</v>
      </c>
      <c r="B3209" s="13" t="s">
        <v>480</v>
      </c>
      <c r="C3209" s="18" t="s">
        <v>45</v>
      </c>
      <c r="D3209" s="55">
        <v>1</v>
      </c>
      <c r="E3209" s="20">
        <v>93.92</v>
      </c>
      <c r="F3209" s="53">
        <f t="shared" si="214"/>
        <v>93.92</v>
      </c>
      <c r="G3209" s="21"/>
    </row>
    <row r="3210" spans="1:7" x14ac:dyDescent="0.3">
      <c r="A3210" s="17" t="s">
        <v>135</v>
      </c>
      <c r="B3210" s="13" t="s">
        <v>481</v>
      </c>
      <c r="C3210" s="61" t="s">
        <v>143</v>
      </c>
      <c r="D3210" s="55">
        <v>1</v>
      </c>
      <c r="E3210" s="20">
        <v>17.489999999999998</v>
      </c>
      <c r="F3210" s="53">
        <f t="shared" si="214"/>
        <v>17.489999999999998</v>
      </c>
      <c r="G3210" s="21"/>
    </row>
    <row r="3211" spans="1:7" x14ac:dyDescent="0.3">
      <c r="A3211" s="17" t="s">
        <v>166</v>
      </c>
      <c r="B3211" s="13" t="s">
        <v>963</v>
      </c>
      <c r="C3211" s="13" t="s">
        <v>927</v>
      </c>
      <c r="D3211" s="55">
        <v>1</v>
      </c>
      <c r="E3211" s="20">
        <v>0.61</v>
      </c>
      <c r="F3211" s="53">
        <f t="shared" si="214"/>
        <v>0.61</v>
      </c>
      <c r="G3211" s="21"/>
    </row>
    <row r="3212" spans="1:7" ht="15" thickBot="1" x14ac:dyDescent="0.35">
      <c r="A3212" s="17" t="s">
        <v>167</v>
      </c>
      <c r="B3212" s="13" t="s">
        <v>482</v>
      </c>
      <c r="C3212" s="13" t="s">
        <v>45</v>
      </c>
      <c r="D3212" s="19">
        <v>1</v>
      </c>
      <c r="E3212" s="11">
        <v>8.8699999999999992</v>
      </c>
      <c r="F3212" s="20">
        <f t="shared" ref="F3212" si="215">D3212*E3212</f>
        <v>8.8699999999999992</v>
      </c>
      <c r="G3212" s="21"/>
    </row>
    <row r="3213" spans="1:7" ht="15.6" thickTop="1" thickBot="1" x14ac:dyDescent="0.35">
      <c r="A3213" s="49">
        <v>2</v>
      </c>
      <c r="B3213" s="98" t="s">
        <v>23</v>
      </c>
      <c r="C3213" s="99"/>
      <c r="D3213" s="99"/>
      <c r="E3213" s="100"/>
      <c r="F3213" s="50">
        <f>SUM(F3199:F3212)</f>
        <v>243.82900000000006</v>
      </c>
      <c r="G3213" s="51">
        <f>SUM(F3213/F3218)</f>
        <v>0.78757141918491158</v>
      </c>
    </row>
    <row r="3214" spans="1:7" ht="15.6" thickTop="1" thickBot="1" x14ac:dyDescent="0.35">
      <c r="A3214" s="57" t="s">
        <v>14</v>
      </c>
      <c r="B3214" s="98" t="s">
        <v>123</v>
      </c>
      <c r="C3214" s="99"/>
      <c r="D3214" s="99"/>
      <c r="E3214" s="100"/>
      <c r="F3214" s="58">
        <f>SUM(F3197,F3213)</f>
        <v>244.73996000000005</v>
      </c>
      <c r="G3214" s="6"/>
    </row>
    <row r="3215" spans="1:7" ht="15.6" thickTop="1" thickBot="1" x14ac:dyDescent="0.35">
      <c r="A3215" s="59">
        <v>3</v>
      </c>
      <c r="B3215" s="95" t="s">
        <v>15</v>
      </c>
      <c r="C3215" s="96"/>
      <c r="D3215" s="96"/>
      <c r="E3215" s="97"/>
      <c r="F3215" s="58">
        <f>SUM(F3214)*15%</f>
        <v>36.710994000000007</v>
      </c>
      <c r="G3215" s="51">
        <f>SUM(F3215/F3218)</f>
        <v>0.11857707509881422</v>
      </c>
    </row>
    <row r="3216" spans="1:7" ht="15.6" thickTop="1" thickBot="1" x14ac:dyDescent="0.35">
      <c r="A3216" s="57" t="s">
        <v>16</v>
      </c>
      <c r="B3216" s="98" t="s">
        <v>124</v>
      </c>
      <c r="C3216" s="99"/>
      <c r="D3216" s="99"/>
      <c r="E3216" s="100"/>
      <c r="F3216" s="60">
        <f>SUM(F3214:F3215)</f>
        <v>281.45095400000008</v>
      </c>
    </row>
    <row r="3217" spans="1:7" ht="15.6" thickTop="1" thickBot="1" x14ac:dyDescent="0.35">
      <c r="A3217" s="59">
        <v>4</v>
      </c>
      <c r="B3217" s="95" t="s">
        <v>17</v>
      </c>
      <c r="C3217" s="96"/>
      <c r="D3217" s="96"/>
      <c r="E3217" s="97"/>
      <c r="F3217" s="58">
        <f>SUM(F3216)*10%</f>
        <v>28.14509540000001</v>
      </c>
      <c r="G3217" s="51">
        <f>SUM(F3217/F3218)</f>
        <v>9.0909090909090912E-2</v>
      </c>
    </row>
    <row r="3218" spans="1:7" ht="15.6" thickTop="1" thickBot="1" x14ac:dyDescent="0.35">
      <c r="A3218" s="57" t="s">
        <v>18</v>
      </c>
      <c r="B3218" s="98" t="s">
        <v>19</v>
      </c>
      <c r="C3218" s="99"/>
      <c r="D3218" s="99"/>
      <c r="E3218" s="100"/>
      <c r="F3218" s="60">
        <f>SUM(F3216,F3217)</f>
        <v>309.59604940000008</v>
      </c>
      <c r="G3218" s="62">
        <f>SUM(G3197,G3213,G3215,G3217)</f>
        <v>1</v>
      </c>
    </row>
    <row r="3219" spans="1:7" ht="15.6" thickTop="1" thickBot="1" x14ac:dyDescent="0.35"/>
    <row r="3220" spans="1:7" ht="44.4" thickTop="1" thickBot="1" x14ac:dyDescent="0.35">
      <c r="A3220" s="37" t="s">
        <v>2</v>
      </c>
      <c r="B3220" s="29" t="s">
        <v>1</v>
      </c>
      <c r="C3220" s="38" t="s">
        <v>0</v>
      </c>
      <c r="D3220" s="39" t="s">
        <v>20</v>
      </c>
      <c r="E3220" s="40"/>
      <c r="F3220" s="41"/>
      <c r="G3220" s="41"/>
    </row>
    <row r="3221" spans="1:7" ht="15" thickTop="1" x14ac:dyDescent="0.3">
      <c r="A3221" s="63" t="s">
        <v>491</v>
      </c>
      <c r="B3221" s="16" t="s">
        <v>492</v>
      </c>
      <c r="C3221" s="8"/>
      <c r="D3221" s="8"/>
      <c r="E3221" s="40"/>
      <c r="F3221" s="41"/>
      <c r="G3221" s="41"/>
    </row>
    <row r="3222" spans="1:7" ht="144.6" thickBot="1" x14ac:dyDescent="0.35">
      <c r="A3222" s="66" t="s">
        <v>505</v>
      </c>
      <c r="B3222" s="32" t="s">
        <v>506</v>
      </c>
      <c r="C3222" s="33" t="s">
        <v>502</v>
      </c>
      <c r="D3222" s="33">
        <v>1</v>
      </c>
      <c r="E3222" s="40"/>
      <c r="F3222" s="41"/>
      <c r="G3222" s="41"/>
    </row>
    <row r="3223" spans="1:7" ht="30" thickTop="1" thickBot="1" x14ac:dyDescent="0.35">
      <c r="A3223" s="37" t="s">
        <v>3</v>
      </c>
      <c r="B3223" s="29" t="s">
        <v>4</v>
      </c>
      <c r="C3223" s="29" t="s">
        <v>0</v>
      </c>
      <c r="D3223" s="29" t="s">
        <v>5</v>
      </c>
      <c r="E3223" s="29" t="s">
        <v>6</v>
      </c>
      <c r="F3223" s="29" t="s">
        <v>7</v>
      </c>
      <c r="G3223" s="39" t="s">
        <v>8</v>
      </c>
    </row>
    <row r="3224" spans="1:7" ht="15" thickTop="1" x14ac:dyDescent="0.3">
      <c r="A3224" s="41"/>
      <c r="B3224" s="46" t="s">
        <v>9</v>
      </c>
      <c r="C3224" s="47"/>
      <c r="D3224" s="47"/>
      <c r="E3224" s="47"/>
      <c r="F3224" s="47"/>
      <c r="G3224" s="21"/>
    </row>
    <row r="3225" spans="1:7" ht="15" thickBot="1" x14ac:dyDescent="0.35">
      <c r="A3225" s="17" t="s">
        <v>10</v>
      </c>
      <c r="B3225" s="13" t="s">
        <v>43</v>
      </c>
      <c r="C3225" s="13" t="s">
        <v>21</v>
      </c>
      <c r="D3225" s="13">
        <v>2.9499999999999998E-2</v>
      </c>
      <c r="E3225" s="48">
        <v>30.88</v>
      </c>
      <c r="F3225" s="20">
        <f>PRODUCT(D3225:E3225)</f>
        <v>0.91095999999999988</v>
      </c>
      <c r="G3225" s="21"/>
    </row>
    <row r="3226" spans="1:7" ht="15.6" thickTop="1" thickBot="1" x14ac:dyDescent="0.35">
      <c r="A3226" s="49">
        <v>1</v>
      </c>
      <c r="B3226" s="98" t="s">
        <v>13</v>
      </c>
      <c r="C3226" s="99"/>
      <c r="D3226" s="99"/>
      <c r="E3226" s="100"/>
      <c r="F3226" s="50">
        <f>SUM(F3225)</f>
        <v>0.91095999999999988</v>
      </c>
      <c r="G3226" s="51">
        <f>SUM(F3226/F3247)</f>
        <v>2.9424148071832586E-3</v>
      </c>
    </row>
    <row r="3227" spans="1:7" ht="15" thickTop="1" x14ac:dyDescent="0.3">
      <c r="A3227" s="41"/>
      <c r="B3227" s="52" t="s">
        <v>22</v>
      </c>
      <c r="C3227" s="13"/>
      <c r="D3227" s="13"/>
      <c r="E3227" s="13"/>
      <c r="F3227" s="53"/>
      <c r="G3227" s="54"/>
    </row>
    <row r="3228" spans="1:7" x14ac:dyDescent="0.3">
      <c r="A3228" s="17" t="s">
        <v>11</v>
      </c>
      <c r="B3228" s="13" t="s">
        <v>60</v>
      </c>
      <c r="C3228" s="13" t="s">
        <v>84</v>
      </c>
      <c r="D3228" s="55">
        <v>0.1</v>
      </c>
      <c r="E3228" s="20">
        <v>1.1399999999999999</v>
      </c>
      <c r="F3228" s="53">
        <f t="shared" ref="F3228:F3240" si="216">D3228*E3228</f>
        <v>0.11399999999999999</v>
      </c>
      <c r="G3228" s="21"/>
    </row>
    <row r="3229" spans="1:7" x14ac:dyDescent="0.3">
      <c r="A3229" s="17" t="s">
        <v>12</v>
      </c>
      <c r="B3229" s="13" t="s">
        <v>474</v>
      </c>
      <c r="C3229" s="13" t="s">
        <v>228</v>
      </c>
      <c r="D3229" s="55">
        <v>1</v>
      </c>
      <c r="E3229" s="20">
        <v>7.47</v>
      </c>
      <c r="F3229" s="53">
        <f t="shared" si="216"/>
        <v>7.47</v>
      </c>
      <c r="G3229" s="21"/>
    </row>
    <row r="3230" spans="1:7" x14ac:dyDescent="0.3">
      <c r="A3230" s="17" t="s">
        <v>53</v>
      </c>
      <c r="B3230" s="13" t="s">
        <v>470</v>
      </c>
      <c r="C3230" s="13" t="s">
        <v>85</v>
      </c>
      <c r="D3230" s="55">
        <v>0.1</v>
      </c>
      <c r="E3230" s="20">
        <v>33.130000000000003</v>
      </c>
      <c r="F3230" s="53">
        <f t="shared" si="216"/>
        <v>3.3130000000000006</v>
      </c>
      <c r="G3230" s="21"/>
    </row>
    <row r="3231" spans="1:7" ht="28.8" x14ac:dyDescent="0.3">
      <c r="A3231" s="17" t="s">
        <v>54</v>
      </c>
      <c r="B3231" s="13" t="s">
        <v>327</v>
      </c>
      <c r="C3231" s="13" t="s">
        <v>68</v>
      </c>
      <c r="D3231" s="55">
        <v>5</v>
      </c>
      <c r="E3231" s="20">
        <v>0.95</v>
      </c>
      <c r="F3231" s="53">
        <f t="shared" si="216"/>
        <v>4.75</v>
      </c>
      <c r="G3231" s="21"/>
    </row>
    <row r="3232" spans="1:7" ht="43.2" x14ac:dyDescent="0.3">
      <c r="A3232" s="17" t="s">
        <v>55</v>
      </c>
      <c r="B3232" s="13" t="s">
        <v>475</v>
      </c>
      <c r="C3232" s="13" t="s">
        <v>85</v>
      </c>
      <c r="D3232" s="55">
        <v>0.1</v>
      </c>
      <c r="E3232" s="20">
        <v>34.770000000000003</v>
      </c>
      <c r="F3232" s="53">
        <f t="shared" si="216"/>
        <v>3.4770000000000003</v>
      </c>
      <c r="G3232" s="21"/>
    </row>
    <row r="3233" spans="1:7" x14ac:dyDescent="0.3">
      <c r="A3233" s="17" t="s">
        <v>56</v>
      </c>
      <c r="B3233" s="13" t="s">
        <v>471</v>
      </c>
      <c r="C3233" s="13" t="s">
        <v>85</v>
      </c>
      <c r="D3233" s="55">
        <v>0.1</v>
      </c>
      <c r="E3233" s="20">
        <v>7.58</v>
      </c>
      <c r="F3233" s="53">
        <f t="shared" si="216"/>
        <v>0.75800000000000001</v>
      </c>
      <c r="G3233" s="21"/>
    </row>
    <row r="3234" spans="1:7" ht="43.2" x14ac:dyDescent="0.3">
      <c r="A3234" s="17" t="s">
        <v>57</v>
      </c>
      <c r="B3234" s="13" t="s">
        <v>476</v>
      </c>
      <c r="C3234" s="90" t="s">
        <v>478</v>
      </c>
      <c r="D3234" s="55">
        <v>1</v>
      </c>
      <c r="E3234" s="20">
        <v>52.31</v>
      </c>
      <c r="F3234" s="53">
        <f t="shared" si="216"/>
        <v>52.31</v>
      </c>
      <c r="G3234" s="21"/>
    </row>
    <row r="3235" spans="1:7" x14ac:dyDescent="0.3">
      <c r="A3235" s="17" t="s">
        <v>58</v>
      </c>
      <c r="B3235" s="13" t="s">
        <v>472</v>
      </c>
      <c r="C3235" s="13" t="s">
        <v>143</v>
      </c>
      <c r="D3235" s="55">
        <v>5</v>
      </c>
      <c r="E3235" s="20">
        <v>0.57999999999999996</v>
      </c>
      <c r="F3235" s="53">
        <f t="shared" si="216"/>
        <v>2.9</v>
      </c>
      <c r="G3235" s="21"/>
    </row>
    <row r="3236" spans="1:7" x14ac:dyDescent="0.3">
      <c r="A3236" s="17" t="s">
        <v>59</v>
      </c>
      <c r="B3236" s="13" t="s">
        <v>473</v>
      </c>
      <c r="C3236" s="13" t="s">
        <v>85</v>
      </c>
      <c r="D3236" s="55">
        <v>0.1</v>
      </c>
      <c r="E3236" s="20">
        <v>34.770000000000003</v>
      </c>
      <c r="F3236" s="53">
        <f t="shared" si="216"/>
        <v>3.4770000000000003</v>
      </c>
      <c r="G3236" s="21"/>
    </row>
    <row r="3237" spans="1:7" ht="43.2" x14ac:dyDescent="0.3">
      <c r="A3237" s="17" t="s">
        <v>133</v>
      </c>
      <c r="B3237" s="13" t="s">
        <v>479</v>
      </c>
      <c r="C3237" s="18" t="s">
        <v>478</v>
      </c>
      <c r="D3237" s="55">
        <v>1</v>
      </c>
      <c r="E3237" s="20">
        <v>44.37</v>
      </c>
      <c r="F3237" s="53">
        <f t="shared" si="216"/>
        <v>44.37</v>
      </c>
      <c r="G3237" s="21"/>
    </row>
    <row r="3238" spans="1:7" ht="28.8" x14ac:dyDescent="0.3">
      <c r="A3238" s="17" t="s">
        <v>134</v>
      </c>
      <c r="B3238" s="13" t="s">
        <v>480</v>
      </c>
      <c r="C3238" s="18" t="s">
        <v>45</v>
      </c>
      <c r="D3238" s="55">
        <v>1</v>
      </c>
      <c r="E3238" s="20">
        <v>93.92</v>
      </c>
      <c r="F3238" s="53">
        <f t="shared" si="216"/>
        <v>93.92</v>
      </c>
      <c r="G3238" s="21"/>
    </row>
    <row r="3239" spans="1:7" x14ac:dyDescent="0.3">
      <c r="A3239" s="17" t="s">
        <v>135</v>
      </c>
      <c r="B3239" s="13" t="s">
        <v>481</v>
      </c>
      <c r="C3239" s="61" t="s">
        <v>143</v>
      </c>
      <c r="D3239" s="55">
        <v>1</v>
      </c>
      <c r="E3239" s="20">
        <v>17.489999999999998</v>
      </c>
      <c r="F3239" s="53">
        <f t="shared" si="216"/>
        <v>17.489999999999998</v>
      </c>
      <c r="G3239" s="21"/>
    </row>
    <row r="3240" spans="1:7" x14ac:dyDescent="0.3">
      <c r="A3240" s="17" t="s">
        <v>166</v>
      </c>
      <c r="B3240" s="13" t="s">
        <v>963</v>
      </c>
      <c r="C3240" s="13" t="s">
        <v>927</v>
      </c>
      <c r="D3240" s="55">
        <v>1</v>
      </c>
      <c r="E3240" s="20">
        <v>0.61</v>
      </c>
      <c r="F3240" s="53">
        <f t="shared" si="216"/>
        <v>0.61</v>
      </c>
      <c r="G3240" s="21"/>
    </row>
    <row r="3241" spans="1:7" ht="15" thickBot="1" x14ac:dyDescent="0.35">
      <c r="A3241" s="17" t="s">
        <v>167</v>
      </c>
      <c r="B3241" s="13" t="s">
        <v>482</v>
      </c>
      <c r="C3241" s="13" t="s">
        <v>45</v>
      </c>
      <c r="D3241" s="19">
        <v>1</v>
      </c>
      <c r="E3241" s="11">
        <v>8.8699999999999992</v>
      </c>
      <c r="F3241" s="20">
        <f t="shared" ref="F3241" si="217">D3241*E3241</f>
        <v>8.8699999999999992</v>
      </c>
      <c r="G3241" s="21"/>
    </row>
    <row r="3242" spans="1:7" ht="15.6" thickTop="1" thickBot="1" x14ac:dyDescent="0.35">
      <c r="A3242" s="49">
        <v>2</v>
      </c>
      <c r="B3242" s="98" t="s">
        <v>23</v>
      </c>
      <c r="C3242" s="99"/>
      <c r="D3242" s="99"/>
      <c r="E3242" s="100"/>
      <c r="F3242" s="50">
        <f>SUM(F3228:F3241)</f>
        <v>243.82900000000006</v>
      </c>
      <c r="G3242" s="51">
        <f>SUM(F3242/F3247)</f>
        <v>0.78757141918491158</v>
      </c>
    </row>
    <row r="3243" spans="1:7" ht="15.6" thickTop="1" thickBot="1" x14ac:dyDescent="0.35">
      <c r="A3243" s="57" t="s">
        <v>14</v>
      </c>
      <c r="B3243" s="98" t="s">
        <v>123</v>
      </c>
      <c r="C3243" s="99"/>
      <c r="D3243" s="99"/>
      <c r="E3243" s="100"/>
      <c r="F3243" s="58">
        <f>SUM(F3226,F3242)</f>
        <v>244.73996000000005</v>
      </c>
      <c r="G3243" s="6"/>
    </row>
    <row r="3244" spans="1:7" ht="15.6" thickTop="1" thickBot="1" x14ac:dyDescent="0.35">
      <c r="A3244" s="59">
        <v>3</v>
      </c>
      <c r="B3244" s="95" t="s">
        <v>15</v>
      </c>
      <c r="C3244" s="96"/>
      <c r="D3244" s="96"/>
      <c r="E3244" s="97"/>
      <c r="F3244" s="58">
        <f>SUM(F3243)*15%</f>
        <v>36.710994000000007</v>
      </c>
      <c r="G3244" s="51">
        <f>SUM(F3244/F3247)</f>
        <v>0.11857707509881422</v>
      </c>
    </row>
    <row r="3245" spans="1:7" ht="15.6" thickTop="1" thickBot="1" x14ac:dyDescent="0.35">
      <c r="A3245" s="57" t="s">
        <v>16</v>
      </c>
      <c r="B3245" s="98" t="s">
        <v>124</v>
      </c>
      <c r="C3245" s="99"/>
      <c r="D3245" s="99"/>
      <c r="E3245" s="100"/>
      <c r="F3245" s="60">
        <f>SUM(F3243:F3244)</f>
        <v>281.45095400000008</v>
      </c>
    </row>
    <row r="3246" spans="1:7" ht="15.6" thickTop="1" thickBot="1" x14ac:dyDescent="0.35">
      <c r="A3246" s="59">
        <v>4</v>
      </c>
      <c r="B3246" s="95" t="s">
        <v>17</v>
      </c>
      <c r="C3246" s="96"/>
      <c r="D3246" s="96"/>
      <c r="E3246" s="97"/>
      <c r="F3246" s="58">
        <f>SUM(F3245)*10%</f>
        <v>28.14509540000001</v>
      </c>
      <c r="G3246" s="51">
        <f>SUM(F3246/F3247)</f>
        <v>9.0909090909090912E-2</v>
      </c>
    </row>
    <row r="3247" spans="1:7" ht="15.6" thickTop="1" thickBot="1" x14ac:dyDescent="0.35">
      <c r="A3247" s="57" t="s">
        <v>18</v>
      </c>
      <c r="B3247" s="98" t="s">
        <v>19</v>
      </c>
      <c r="C3247" s="99"/>
      <c r="D3247" s="99"/>
      <c r="E3247" s="100"/>
      <c r="F3247" s="60">
        <f>SUM(F3245,F3246)</f>
        <v>309.59604940000008</v>
      </c>
      <c r="G3247" s="62">
        <f>SUM(G3226,G3242,G3244,G3246)</f>
        <v>1</v>
      </c>
    </row>
    <row r="3248" spans="1:7" ht="15.6" thickTop="1" thickBot="1" x14ac:dyDescent="0.35"/>
    <row r="3249" spans="1:7" ht="44.4" thickTop="1" thickBot="1" x14ac:dyDescent="0.35">
      <c r="A3249" s="37" t="s">
        <v>2</v>
      </c>
      <c r="B3249" s="29" t="s">
        <v>1</v>
      </c>
      <c r="C3249" s="38" t="s">
        <v>0</v>
      </c>
      <c r="D3249" s="39" t="s">
        <v>20</v>
      </c>
      <c r="E3249" s="40"/>
      <c r="F3249" s="41"/>
      <c r="G3249" s="41"/>
    </row>
    <row r="3250" spans="1:7" ht="15" thickTop="1" x14ac:dyDescent="0.3">
      <c r="A3250" s="63" t="s">
        <v>491</v>
      </c>
      <c r="B3250" s="16" t="s">
        <v>492</v>
      </c>
      <c r="C3250" s="8"/>
      <c r="D3250" s="8"/>
      <c r="E3250" s="40"/>
      <c r="F3250" s="41"/>
      <c r="G3250" s="41"/>
    </row>
    <row r="3251" spans="1:7" ht="130.19999999999999" thickBot="1" x14ac:dyDescent="0.35">
      <c r="A3251" s="66" t="s">
        <v>507</v>
      </c>
      <c r="B3251" s="32" t="s">
        <v>508</v>
      </c>
      <c r="C3251" s="33" t="s">
        <v>502</v>
      </c>
      <c r="D3251" s="33">
        <v>1</v>
      </c>
      <c r="E3251" s="40"/>
      <c r="F3251" s="41"/>
      <c r="G3251" s="41"/>
    </row>
    <row r="3252" spans="1:7" ht="30" thickTop="1" thickBot="1" x14ac:dyDescent="0.35">
      <c r="A3252" s="37" t="s">
        <v>3</v>
      </c>
      <c r="B3252" s="29" t="s">
        <v>4</v>
      </c>
      <c r="C3252" s="29" t="s">
        <v>0</v>
      </c>
      <c r="D3252" s="29" t="s">
        <v>5</v>
      </c>
      <c r="E3252" s="29" t="s">
        <v>6</v>
      </c>
      <c r="F3252" s="29" t="s">
        <v>7</v>
      </c>
      <c r="G3252" s="39" t="s">
        <v>8</v>
      </c>
    </row>
    <row r="3253" spans="1:7" ht="15" thickTop="1" x14ac:dyDescent="0.3">
      <c r="A3253" s="41"/>
      <c r="B3253" s="46" t="s">
        <v>9</v>
      </c>
      <c r="C3253" s="47"/>
      <c r="D3253" s="47"/>
      <c r="E3253" s="47"/>
      <c r="F3253" s="47"/>
      <c r="G3253" s="21"/>
    </row>
    <row r="3254" spans="1:7" ht="15" thickBot="1" x14ac:dyDescent="0.35">
      <c r="A3254" s="17" t="s">
        <v>10</v>
      </c>
      <c r="B3254" s="13" t="s">
        <v>43</v>
      </c>
      <c r="C3254" s="13" t="s">
        <v>21</v>
      </c>
      <c r="D3254" s="13">
        <v>3.5099999999999999E-2</v>
      </c>
      <c r="E3254" s="48">
        <v>30.88</v>
      </c>
      <c r="F3254" s="20">
        <f>PRODUCT(D3254:E3254)</f>
        <v>1.083888</v>
      </c>
      <c r="G3254" s="21"/>
    </row>
    <row r="3255" spans="1:7" ht="15.6" thickTop="1" thickBot="1" x14ac:dyDescent="0.35">
      <c r="A3255" s="49">
        <v>1</v>
      </c>
      <c r="B3255" s="98" t="s">
        <v>13</v>
      </c>
      <c r="C3255" s="99"/>
      <c r="D3255" s="99"/>
      <c r="E3255" s="100"/>
      <c r="F3255" s="50">
        <f>SUM(F3254)</f>
        <v>1.083888</v>
      </c>
      <c r="G3255" s="51">
        <f>SUM(F3255/F3276)</f>
        <v>3.4985029391267622E-3</v>
      </c>
    </row>
    <row r="3256" spans="1:7" ht="15" thickTop="1" x14ac:dyDescent="0.3">
      <c r="A3256" s="41"/>
      <c r="B3256" s="52" t="s">
        <v>22</v>
      </c>
      <c r="C3256" s="13"/>
      <c r="D3256" s="13"/>
      <c r="E3256" s="13"/>
      <c r="F3256" s="53"/>
      <c r="G3256" s="54"/>
    </row>
    <row r="3257" spans="1:7" x14ac:dyDescent="0.3">
      <c r="A3257" s="17" t="s">
        <v>11</v>
      </c>
      <c r="B3257" s="13" t="s">
        <v>60</v>
      </c>
      <c r="C3257" s="13" t="s">
        <v>84</v>
      </c>
      <c r="D3257" s="55">
        <v>0.1</v>
      </c>
      <c r="E3257" s="20">
        <v>1.1399999999999999</v>
      </c>
      <c r="F3257" s="53">
        <f t="shared" ref="F3257:F3269" si="218">D3257*E3257</f>
        <v>0.11399999999999999</v>
      </c>
      <c r="G3257" s="21"/>
    </row>
    <row r="3258" spans="1:7" x14ac:dyDescent="0.3">
      <c r="A3258" s="17" t="s">
        <v>12</v>
      </c>
      <c r="B3258" s="13" t="s">
        <v>474</v>
      </c>
      <c r="C3258" s="13" t="s">
        <v>228</v>
      </c>
      <c r="D3258" s="55">
        <v>1</v>
      </c>
      <c r="E3258" s="20">
        <v>7.47</v>
      </c>
      <c r="F3258" s="53">
        <f t="shared" si="218"/>
        <v>7.47</v>
      </c>
      <c r="G3258" s="21"/>
    </row>
    <row r="3259" spans="1:7" x14ac:dyDescent="0.3">
      <c r="A3259" s="17" t="s">
        <v>53</v>
      </c>
      <c r="B3259" s="13" t="s">
        <v>470</v>
      </c>
      <c r="C3259" s="13" t="s">
        <v>85</v>
      </c>
      <c r="D3259" s="55">
        <v>0.1</v>
      </c>
      <c r="E3259" s="20">
        <v>33.130000000000003</v>
      </c>
      <c r="F3259" s="53">
        <f t="shared" si="218"/>
        <v>3.3130000000000006</v>
      </c>
      <c r="G3259" s="21"/>
    </row>
    <row r="3260" spans="1:7" ht="28.8" x14ac:dyDescent="0.3">
      <c r="A3260" s="17" t="s">
        <v>54</v>
      </c>
      <c r="B3260" s="13" t="s">
        <v>327</v>
      </c>
      <c r="C3260" s="13" t="s">
        <v>68</v>
      </c>
      <c r="D3260" s="55">
        <v>5</v>
      </c>
      <c r="E3260" s="20">
        <v>0.95</v>
      </c>
      <c r="F3260" s="53">
        <f t="shared" si="218"/>
        <v>4.75</v>
      </c>
      <c r="G3260" s="21"/>
    </row>
    <row r="3261" spans="1:7" ht="43.2" x14ac:dyDescent="0.3">
      <c r="A3261" s="17" t="s">
        <v>55</v>
      </c>
      <c r="B3261" s="13" t="s">
        <v>475</v>
      </c>
      <c r="C3261" s="13" t="s">
        <v>85</v>
      </c>
      <c r="D3261" s="55">
        <v>0.1</v>
      </c>
      <c r="E3261" s="20">
        <v>34.770000000000003</v>
      </c>
      <c r="F3261" s="53">
        <f t="shared" si="218"/>
        <v>3.4770000000000003</v>
      </c>
      <c r="G3261" s="21"/>
    </row>
    <row r="3262" spans="1:7" x14ac:dyDescent="0.3">
      <c r="A3262" s="17" t="s">
        <v>56</v>
      </c>
      <c r="B3262" s="13" t="s">
        <v>471</v>
      </c>
      <c r="C3262" s="13" t="s">
        <v>85</v>
      </c>
      <c r="D3262" s="55">
        <v>0.1</v>
      </c>
      <c r="E3262" s="20">
        <v>7.58</v>
      </c>
      <c r="F3262" s="53">
        <f t="shared" si="218"/>
        <v>0.75800000000000001</v>
      </c>
      <c r="G3262" s="21"/>
    </row>
    <row r="3263" spans="1:7" ht="43.2" x14ac:dyDescent="0.3">
      <c r="A3263" s="17" t="s">
        <v>57</v>
      </c>
      <c r="B3263" s="13" t="s">
        <v>476</v>
      </c>
      <c r="C3263" s="90" t="s">
        <v>478</v>
      </c>
      <c r="D3263" s="55">
        <v>1</v>
      </c>
      <c r="E3263" s="20">
        <v>52.31</v>
      </c>
      <c r="F3263" s="53">
        <f t="shared" si="218"/>
        <v>52.31</v>
      </c>
      <c r="G3263" s="21"/>
    </row>
    <row r="3264" spans="1:7" x14ac:dyDescent="0.3">
      <c r="A3264" s="17" t="s">
        <v>58</v>
      </c>
      <c r="B3264" s="13" t="s">
        <v>472</v>
      </c>
      <c r="C3264" s="13" t="s">
        <v>143</v>
      </c>
      <c r="D3264" s="55">
        <v>5</v>
      </c>
      <c r="E3264" s="20">
        <v>0.57999999999999996</v>
      </c>
      <c r="F3264" s="53">
        <f t="shared" si="218"/>
        <v>2.9</v>
      </c>
      <c r="G3264" s="21"/>
    </row>
    <row r="3265" spans="1:7" x14ac:dyDescent="0.3">
      <c r="A3265" s="17" t="s">
        <v>59</v>
      </c>
      <c r="B3265" s="13" t="s">
        <v>473</v>
      </c>
      <c r="C3265" s="13" t="s">
        <v>85</v>
      </c>
      <c r="D3265" s="55">
        <v>0.1</v>
      </c>
      <c r="E3265" s="20">
        <v>34.770000000000003</v>
      </c>
      <c r="F3265" s="53">
        <f t="shared" si="218"/>
        <v>3.4770000000000003</v>
      </c>
      <c r="G3265" s="21"/>
    </row>
    <row r="3266" spans="1:7" ht="43.2" x14ac:dyDescent="0.3">
      <c r="A3266" s="17" t="s">
        <v>133</v>
      </c>
      <c r="B3266" s="13" t="s">
        <v>479</v>
      </c>
      <c r="C3266" s="18" t="s">
        <v>478</v>
      </c>
      <c r="D3266" s="55">
        <v>1</v>
      </c>
      <c r="E3266" s="20">
        <v>44.37</v>
      </c>
      <c r="F3266" s="53">
        <f t="shared" si="218"/>
        <v>44.37</v>
      </c>
      <c r="G3266" s="21"/>
    </row>
    <row r="3267" spans="1:7" ht="28.8" x14ac:dyDescent="0.3">
      <c r="A3267" s="17" t="s">
        <v>134</v>
      </c>
      <c r="B3267" s="13" t="s">
        <v>480</v>
      </c>
      <c r="C3267" s="18" t="s">
        <v>45</v>
      </c>
      <c r="D3267" s="55">
        <v>1</v>
      </c>
      <c r="E3267" s="20">
        <v>93.92</v>
      </c>
      <c r="F3267" s="53">
        <f t="shared" si="218"/>
        <v>93.92</v>
      </c>
      <c r="G3267" s="21"/>
    </row>
    <row r="3268" spans="1:7" x14ac:dyDescent="0.3">
      <c r="A3268" s="17" t="s">
        <v>135</v>
      </c>
      <c r="B3268" s="13" t="s">
        <v>481</v>
      </c>
      <c r="C3268" s="61" t="s">
        <v>143</v>
      </c>
      <c r="D3268" s="55">
        <v>1</v>
      </c>
      <c r="E3268" s="20">
        <v>17.489999999999998</v>
      </c>
      <c r="F3268" s="53">
        <f t="shared" si="218"/>
        <v>17.489999999999998</v>
      </c>
      <c r="G3268" s="21"/>
    </row>
    <row r="3269" spans="1:7" x14ac:dyDescent="0.3">
      <c r="A3269" s="17" t="s">
        <v>166</v>
      </c>
      <c r="B3269" s="13" t="s">
        <v>963</v>
      </c>
      <c r="C3269" s="13" t="s">
        <v>927</v>
      </c>
      <c r="D3269" s="55">
        <v>1</v>
      </c>
      <c r="E3269" s="20">
        <v>0.61</v>
      </c>
      <c r="F3269" s="53">
        <f t="shared" si="218"/>
        <v>0.61</v>
      </c>
      <c r="G3269" s="21"/>
    </row>
    <row r="3270" spans="1:7" ht="15" thickBot="1" x14ac:dyDescent="0.35">
      <c r="A3270" s="17" t="s">
        <v>167</v>
      </c>
      <c r="B3270" s="13" t="s">
        <v>482</v>
      </c>
      <c r="C3270" s="13" t="s">
        <v>45</v>
      </c>
      <c r="D3270" s="19">
        <v>1</v>
      </c>
      <c r="E3270" s="11">
        <v>8.8699999999999992</v>
      </c>
      <c r="F3270" s="20">
        <f t="shared" ref="F3270" si="219">D3270*E3270</f>
        <v>8.8699999999999992</v>
      </c>
      <c r="G3270" s="21"/>
    </row>
    <row r="3271" spans="1:7" ht="15.6" thickTop="1" thickBot="1" x14ac:dyDescent="0.35">
      <c r="A3271" s="49">
        <v>2</v>
      </c>
      <c r="B3271" s="98" t="s">
        <v>23</v>
      </c>
      <c r="C3271" s="99"/>
      <c r="D3271" s="99"/>
      <c r="E3271" s="100"/>
      <c r="F3271" s="50">
        <f>SUM(F3257:F3270)</f>
        <v>243.82900000000006</v>
      </c>
      <c r="G3271" s="51">
        <f>SUM(F3271/F3276)</f>
        <v>0.78701533105296817</v>
      </c>
    </row>
    <row r="3272" spans="1:7" ht="15.6" thickTop="1" thickBot="1" x14ac:dyDescent="0.35">
      <c r="A3272" s="57" t="s">
        <v>14</v>
      </c>
      <c r="B3272" s="98" t="s">
        <v>123</v>
      </c>
      <c r="C3272" s="99"/>
      <c r="D3272" s="99"/>
      <c r="E3272" s="100"/>
      <c r="F3272" s="58">
        <f>SUM(F3255,F3271)</f>
        <v>244.91288800000007</v>
      </c>
      <c r="G3272" s="6"/>
    </row>
    <row r="3273" spans="1:7" ht="15.6" thickTop="1" thickBot="1" x14ac:dyDescent="0.35">
      <c r="A3273" s="59">
        <v>3</v>
      </c>
      <c r="B3273" s="95" t="s">
        <v>15</v>
      </c>
      <c r="C3273" s="96"/>
      <c r="D3273" s="96"/>
      <c r="E3273" s="97"/>
      <c r="F3273" s="58">
        <f>SUM(F3272)*15%</f>
        <v>36.73693320000001</v>
      </c>
      <c r="G3273" s="51">
        <f>SUM(F3273/F3276)</f>
        <v>0.11857707509881424</v>
      </c>
    </row>
    <row r="3274" spans="1:7" ht="15.6" thickTop="1" thickBot="1" x14ac:dyDescent="0.35">
      <c r="A3274" s="57" t="s">
        <v>16</v>
      </c>
      <c r="B3274" s="98" t="s">
        <v>124</v>
      </c>
      <c r="C3274" s="99"/>
      <c r="D3274" s="99"/>
      <c r="E3274" s="100"/>
      <c r="F3274" s="60">
        <f>SUM(F3272:F3273)</f>
        <v>281.64982120000008</v>
      </c>
    </row>
    <row r="3275" spans="1:7" ht="15.6" thickTop="1" thickBot="1" x14ac:dyDescent="0.35">
      <c r="A3275" s="59">
        <v>4</v>
      </c>
      <c r="B3275" s="95" t="s">
        <v>17</v>
      </c>
      <c r="C3275" s="96"/>
      <c r="D3275" s="96"/>
      <c r="E3275" s="97"/>
      <c r="F3275" s="58">
        <f>SUM(F3274)*10%</f>
        <v>28.164982120000008</v>
      </c>
      <c r="G3275" s="51">
        <f>SUM(F3275/F3276)</f>
        <v>9.0909090909090912E-2</v>
      </c>
    </row>
    <row r="3276" spans="1:7" ht="15.6" thickTop="1" thickBot="1" x14ac:dyDescent="0.35">
      <c r="A3276" s="57" t="s">
        <v>18</v>
      </c>
      <c r="B3276" s="98" t="s">
        <v>19</v>
      </c>
      <c r="C3276" s="99"/>
      <c r="D3276" s="99"/>
      <c r="E3276" s="100"/>
      <c r="F3276" s="60">
        <f>SUM(F3274,F3275)</f>
        <v>309.81480332000007</v>
      </c>
      <c r="G3276" s="62">
        <f>SUM(G3255,G3271,G3273,G3275)</f>
        <v>1</v>
      </c>
    </row>
    <row r="3277" spans="1:7" ht="15.6" thickTop="1" thickBot="1" x14ac:dyDescent="0.35"/>
    <row r="3278" spans="1:7" ht="44.4" thickTop="1" thickBot="1" x14ac:dyDescent="0.35">
      <c r="A3278" s="37" t="s">
        <v>2</v>
      </c>
      <c r="B3278" s="29" t="s">
        <v>1</v>
      </c>
      <c r="C3278" s="38" t="s">
        <v>0</v>
      </c>
      <c r="D3278" s="39" t="s">
        <v>20</v>
      </c>
      <c r="E3278" s="40"/>
      <c r="F3278" s="41"/>
      <c r="G3278" s="41"/>
    </row>
    <row r="3279" spans="1:7" ht="15" thickTop="1" x14ac:dyDescent="0.3">
      <c r="A3279" s="63" t="s">
        <v>509</v>
      </c>
      <c r="B3279" s="16" t="s">
        <v>510</v>
      </c>
      <c r="C3279" s="8"/>
      <c r="D3279" s="8"/>
      <c r="E3279" s="40"/>
      <c r="F3279" s="41"/>
      <c r="G3279" s="41"/>
    </row>
    <row r="3280" spans="1:7" ht="72.599999999999994" thickBot="1" x14ac:dyDescent="0.35">
      <c r="A3280" s="66" t="s">
        <v>511</v>
      </c>
      <c r="B3280" s="32" t="s">
        <v>512</v>
      </c>
      <c r="C3280" s="33" t="s">
        <v>513</v>
      </c>
      <c r="D3280" s="33">
        <v>1</v>
      </c>
      <c r="E3280" s="40"/>
      <c r="F3280" s="41"/>
      <c r="G3280" s="41"/>
    </row>
    <row r="3281" spans="1:7" ht="30" thickTop="1" thickBot="1" x14ac:dyDescent="0.35">
      <c r="A3281" s="37" t="s">
        <v>3</v>
      </c>
      <c r="B3281" s="29" t="s">
        <v>4</v>
      </c>
      <c r="C3281" s="29" t="s">
        <v>0</v>
      </c>
      <c r="D3281" s="29" t="s">
        <v>5</v>
      </c>
      <c r="E3281" s="29" t="s">
        <v>6</v>
      </c>
      <c r="F3281" s="29" t="s">
        <v>7</v>
      </c>
      <c r="G3281" s="39" t="s">
        <v>8</v>
      </c>
    </row>
    <row r="3282" spans="1:7" ht="15" thickTop="1" x14ac:dyDescent="0.3">
      <c r="A3282" s="41"/>
      <c r="B3282" s="46" t="s">
        <v>9</v>
      </c>
      <c r="C3282" s="47"/>
      <c r="D3282" s="47"/>
      <c r="E3282" s="47"/>
      <c r="F3282" s="47"/>
      <c r="G3282" s="21"/>
    </row>
    <row r="3283" spans="1:7" ht="15" thickBot="1" x14ac:dyDescent="0.35">
      <c r="A3283" s="17" t="s">
        <v>10</v>
      </c>
      <c r="B3283" s="13" t="s">
        <v>43</v>
      </c>
      <c r="C3283" s="13" t="s">
        <v>21</v>
      </c>
      <c r="D3283" s="13">
        <v>4.1700000000000001E-2</v>
      </c>
      <c r="E3283" s="48">
        <v>30.88</v>
      </c>
      <c r="F3283" s="20">
        <f>PRODUCT(D3283:E3283)</f>
        <v>1.287696</v>
      </c>
      <c r="G3283" s="21"/>
    </row>
    <row r="3284" spans="1:7" ht="15.6" thickTop="1" thickBot="1" x14ac:dyDescent="0.35">
      <c r="A3284" s="49">
        <v>1</v>
      </c>
      <c r="B3284" s="98" t="s">
        <v>13</v>
      </c>
      <c r="C3284" s="99"/>
      <c r="D3284" s="99"/>
      <c r="E3284" s="100"/>
      <c r="F3284" s="50">
        <f>SUM(F3283)</f>
        <v>1.287696</v>
      </c>
      <c r="G3284" s="51">
        <f>SUM(F3284/F3305)</f>
        <v>4.1528852117698441E-3</v>
      </c>
    </row>
    <row r="3285" spans="1:7" ht="15" thickTop="1" x14ac:dyDescent="0.3">
      <c r="A3285" s="41"/>
      <c r="B3285" s="52" t="s">
        <v>22</v>
      </c>
      <c r="C3285" s="13"/>
      <c r="D3285" s="13"/>
      <c r="E3285" s="13"/>
      <c r="F3285" s="53"/>
      <c r="G3285" s="54"/>
    </row>
    <row r="3286" spans="1:7" x14ac:dyDescent="0.3">
      <c r="A3286" s="17" t="s">
        <v>11</v>
      </c>
      <c r="B3286" s="13" t="s">
        <v>60</v>
      </c>
      <c r="C3286" s="13" t="s">
        <v>84</v>
      </c>
      <c r="D3286" s="55">
        <v>0.1</v>
      </c>
      <c r="E3286" s="20">
        <v>1.1399999999999999</v>
      </c>
      <c r="F3286" s="53">
        <f t="shared" ref="F3286:F3298" si="220">D3286*E3286</f>
        <v>0.11399999999999999</v>
      </c>
      <c r="G3286" s="21"/>
    </row>
    <row r="3287" spans="1:7" x14ac:dyDescent="0.3">
      <c r="A3287" s="17" t="s">
        <v>12</v>
      </c>
      <c r="B3287" s="13" t="s">
        <v>474</v>
      </c>
      <c r="C3287" s="13" t="s">
        <v>228</v>
      </c>
      <c r="D3287" s="55">
        <v>1</v>
      </c>
      <c r="E3287" s="20">
        <v>7.47</v>
      </c>
      <c r="F3287" s="53">
        <f t="shared" si="220"/>
        <v>7.47</v>
      </c>
      <c r="G3287" s="21"/>
    </row>
    <row r="3288" spans="1:7" x14ac:dyDescent="0.3">
      <c r="A3288" s="17" t="s">
        <v>53</v>
      </c>
      <c r="B3288" s="13" t="s">
        <v>470</v>
      </c>
      <c r="C3288" s="13" t="s">
        <v>85</v>
      </c>
      <c r="D3288" s="55">
        <v>0.1</v>
      </c>
      <c r="E3288" s="20">
        <v>33.130000000000003</v>
      </c>
      <c r="F3288" s="53">
        <f t="shared" si="220"/>
        <v>3.3130000000000006</v>
      </c>
      <c r="G3288" s="21"/>
    </row>
    <row r="3289" spans="1:7" ht="28.8" x14ac:dyDescent="0.3">
      <c r="A3289" s="17" t="s">
        <v>54</v>
      </c>
      <c r="B3289" s="13" t="s">
        <v>327</v>
      </c>
      <c r="C3289" s="13" t="s">
        <v>68</v>
      </c>
      <c r="D3289" s="55">
        <v>5</v>
      </c>
      <c r="E3289" s="20">
        <v>0.95</v>
      </c>
      <c r="F3289" s="53">
        <f t="shared" si="220"/>
        <v>4.75</v>
      </c>
      <c r="G3289" s="21"/>
    </row>
    <row r="3290" spans="1:7" ht="43.2" x14ac:dyDescent="0.3">
      <c r="A3290" s="17" t="s">
        <v>55</v>
      </c>
      <c r="B3290" s="13" t="s">
        <v>475</v>
      </c>
      <c r="C3290" s="13" t="s">
        <v>85</v>
      </c>
      <c r="D3290" s="55">
        <v>0.1</v>
      </c>
      <c r="E3290" s="20">
        <v>34.770000000000003</v>
      </c>
      <c r="F3290" s="53">
        <f t="shared" si="220"/>
        <v>3.4770000000000003</v>
      </c>
      <c r="G3290" s="21"/>
    </row>
    <row r="3291" spans="1:7" x14ac:dyDescent="0.3">
      <c r="A3291" s="17" t="s">
        <v>56</v>
      </c>
      <c r="B3291" s="13" t="s">
        <v>471</v>
      </c>
      <c r="C3291" s="13" t="s">
        <v>85</v>
      </c>
      <c r="D3291" s="55">
        <v>0.1</v>
      </c>
      <c r="E3291" s="20">
        <v>7.58</v>
      </c>
      <c r="F3291" s="53">
        <f t="shared" si="220"/>
        <v>0.75800000000000001</v>
      </c>
      <c r="G3291" s="21"/>
    </row>
    <row r="3292" spans="1:7" ht="43.2" x14ac:dyDescent="0.3">
      <c r="A3292" s="17" t="s">
        <v>57</v>
      </c>
      <c r="B3292" s="13" t="s">
        <v>476</v>
      </c>
      <c r="C3292" s="90" t="s">
        <v>478</v>
      </c>
      <c r="D3292" s="55">
        <v>1</v>
      </c>
      <c r="E3292" s="20">
        <v>52.31</v>
      </c>
      <c r="F3292" s="53">
        <f t="shared" si="220"/>
        <v>52.31</v>
      </c>
      <c r="G3292" s="21"/>
    </row>
    <row r="3293" spans="1:7" x14ac:dyDescent="0.3">
      <c r="A3293" s="17" t="s">
        <v>58</v>
      </c>
      <c r="B3293" s="13" t="s">
        <v>472</v>
      </c>
      <c r="C3293" s="13" t="s">
        <v>143</v>
      </c>
      <c r="D3293" s="55">
        <v>5</v>
      </c>
      <c r="E3293" s="20">
        <v>0.57999999999999996</v>
      </c>
      <c r="F3293" s="53">
        <f t="shared" si="220"/>
        <v>2.9</v>
      </c>
      <c r="G3293" s="21"/>
    </row>
    <row r="3294" spans="1:7" x14ac:dyDescent="0.3">
      <c r="A3294" s="17" t="s">
        <v>59</v>
      </c>
      <c r="B3294" s="13" t="s">
        <v>473</v>
      </c>
      <c r="C3294" s="13" t="s">
        <v>85</v>
      </c>
      <c r="D3294" s="55">
        <v>0.1</v>
      </c>
      <c r="E3294" s="20">
        <v>34.770000000000003</v>
      </c>
      <c r="F3294" s="53">
        <f t="shared" si="220"/>
        <v>3.4770000000000003</v>
      </c>
      <c r="G3294" s="21"/>
    </row>
    <row r="3295" spans="1:7" ht="43.2" x14ac:dyDescent="0.3">
      <c r="A3295" s="17" t="s">
        <v>133</v>
      </c>
      <c r="B3295" s="13" t="s">
        <v>479</v>
      </c>
      <c r="C3295" s="18" t="s">
        <v>478</v>
      </c>
      <c r="D3295" s="55">
        <v>1</v>
      </c>
      <c r="E3295" s="20">
        <v>44.37</v>
      </c>
      <c r="F3295" s="53">
        <f t="shared" si="220"/>
        <v>44.37</v>
      </c>
      <c r="G3295" s="21"/>
    </row>
    <row r="3296" spans="1:7" ht="28.8" x14ac:dyDescent="0.3">
      <c r="A3296" s="17" t="s">
        <v>134</v>
      </c>
      <c r="B3296" s="13" t="s">
        <v>480</v>
      </c>
      <c r="C3296" s="18" t="s">
        <v>45</v>
      </c>
      <c r="D3296" s="55">
        <v>1</v>
      </c>
      <c r="E3296" s="20">
        <v>93.92</v>
      </c>
      <c r="F3296" s="53">
        <f t="shared" si="220"/>
        <v>93.92</v>
      </c>
      <c r="G3296" s="21"/>
    </row>
    <row r="3297" spans="1:7" x14ac:dyDescent="0.3">
      <c r="A3297" s="17" t="s">
        <v>135</v>
      </c>
      <c r="B3297" s="13" t="s">
        <v>481</v>
      </c>
      <c r="C3297" s="61" t="s">
        <v>143</v>
      </c>
      <c r="D3297" s="55">
        <v>1</v>
      </c>
      <c r="E3297" s="20">
        <v>17.489999999999998</v>
      </c>
      <c r="F3297" s="53">
        <f t="shared" si="220"/>
        <v>17.489999999999998</v>
      </c>
      <c r="G3297" s="21"/>
    </row>
    <row r="3298" spans="1:7" x14ac:dyDescent="0.3">
      <c r="A3298" s="17" t="s">
        <v>166</v>
      </c>
      <c r="B3298" s="13" t="s">
        <v>963</v>
      </c>
      <c r="C3298" s="13" t="s">
        <v>927</v>
      </c>
      <c r="D3298" s="55">
        <v>1</v>
      </c>
      <c r="E3298" s="20">
        <v>0.61</v>
      </c>
      <c r="F3298" s="53">
        <f t="shared" si="220"/>
        <v>0.61</v>
      </c>
      <c r="G3298" s="21"/>
    </row>
    <row r="3299" spans="1:7" ht="15" thickBot="1" x14ac:dyDescent="0.35">
      <c r="A3299" s="17" t="s">
        <v>167</v>
      </c>
      <c r="B3299" s="13" t="s">
        <v>482</v>
      </c>
      <c r="C3299" s="13" t="s">
        <v>45</v>
      </c>
      <c r="D3299" s="19">
        <v>1</v>
      </c>
      <c r="E3299" s="11">
        <v>8.8699999999999992</v>
      </c>
      <c r="F3299" s="20">
        <f t="shared" ref="F3299" si="221">D3299*E3299</f>
        <v>8.8699999999999992</v>
      </c>
      <c r="G3299" s="21"/>
    </row>
    <row r="3300" spans="1:7" ht="15.6" thickTop="1" thickBot="1" x14ac:dyDescent="0.35">
      <c r="A3300" s="49">
        <v>2</v>
      </c>
      <c r="B3300" s="98" t="s">
        <v>23</v>
      </c>
      <c r="C3300" s="99"/>
      <c r="D3300" s="99"/>
      <c r="E3300" s="100"/>
      <c r="F3300" s="50">
        <f>SUM(F3286:F3299)</f>
        <v>243.82900000000006</v>
      </c>
      <c r="G3300" s="51">
        <f>SUM(F3300/F3305)</f>
        <v>0.78636094878032514</v>
      </c>
    </row>
    <row r="3301" spans="1:7" ht="15.6" thickTop="1" thickBot="1" x14ac:dyDescent="0.35">
      <c r="A3301" s="57" t="s">
        <v>14</v>
      </c>
      <c r="B3301" s="98" t="s">
        <v>123</v>
      </c>
      <c r="C3301" s="99"/>
      <c r="D3301" s="99"/>
      <c r="E3301" s="100"/>
      <c r="F3301" s="58">
        <f>SUM(F3284,F3300)</f>
        <v>245.11669600000008</v>
      </c>
      <c r="G3301" s="6"/>
    </row>
    <row r="3302" spans="1:7" ht="15.6" thickTop="1" thickBot="1" x14ac:dyDescent="0.35">
      <c r="A3302" s="59">
        <v>3</v>
      </c>
      <c r="B3302" s="95" t="s">
        <v>15</v>
      </c>
      <c r="C3302" s="96"/>
      <c r="D3302" s="96"/>
      <c r="E3302" s="97"/>
      <c r="F3302" s="58">
        <f>SUM(F3301)*15%</f>
        <v>36.767504400000007</v>
      </c>
      <c r="G3302" s="51">
        <f>SUM(F3302/F3305)</f>
        <v>0.11857707509881424</v>
      </c>
    </row>
    <row r="3303" spans="1:7" ht="15.6" thickTop="1" thickBot="1" x14ac:dyDescent="0.35">
      <c r="A3303" s="57" t="s">
        <v>16</v>
      </c>
      <c r="B3303" s="98" t="s">
        <v>124</v>
      </c>
      <c r="C3303" s="99"/>
      <c r="D3303" s="99"/>
      <c r="E3303" s="100"/>
      <c r="F3303" s="60">
        <f>SUM(F3301:F3302)</f>
        <v>281.88420040000005</v>
      </c>
    </row>
    <row r="3304" spans="1:7" ht="15.6" thickTop="1" thickBot="1" x14ac:dyDescent="0.35">
      <c r="A3304" s="59">
        <v>4</v>
      </c>
      <c r="B3304" s="95" t="s">
        <v>17</v>
      </c>
      <c r="C3304" s="96"/>
      <c r="D3304" s="96"/>
      <c r="E3304" s="97"/>
      <c r="F3304" s="58">
        <f>SUM(F3303)*10%</f>
        <v>28.188420040000008</v>
      </c>
      <c r="G3304" s="51">
        <f>SUM(F3304/F3305)</f>
        <v>9.0909090909090925E-2</v>
      </c>
    </row>
    <row r="3305" spans="1:7" ht="15.6" thickTop="1" thickBot="1" x14ac:dyDescent="0.35">
      <c r="A3305" s="57" t="s">
        <v>18</v>
      </c>
      <c r="B3305" s="98" t="s">
        <v>19</v>
      </c>
      <c r="C3305" s="99"/>
      <c r="D3305" s="99"/>
      <c r="E3305" s="100"/>
      <c r="F3305" s="60">
        <f>SUM(F3303,F3304)</f>
        <v>310.07262044000004</v>
      </c>
      <c r="G3305" s="62">
        <f>SUM(G3284,G3300,G3302,G3304)</f>
        <v>1</v>
      </c>
    </row>
    <row r="3306" spans="1:7" ht="15.6" thickTop="1" thickBot="1" x14ac:dyDescent="0.35"/>
    <row r="3307" spans="1:7" ht="44.4" thickTop="1" thickBot="1" x14ac:dyDescent="0.35">
      <c r="A3307" s="37" t="s">
        <v>2</v>
      </c>
      <c r="B3307" s="29" t="s">
        <v>1</v>
      </c>
      <c r="C3307" s="38" t="s">
        <v>0</v>
      </c>
      <c r="D3307" s="39" t="s">
        <v>20</v>
      </c>
      <c r="E3307" s="40"/>
      <c r="F3307" s="41"/>
      <c r="G3307" s="41"/>
    </row>
    <row r="3308" spans="1:7" ht="15" thickTop="1" x14ac:dyDescent="0.3">
      <c r="A3308" s="63" t="s">
        <v>509</v>
      </c>
      <c r="B3308" s="16" t="s">
        <v>510</v>
      </c>
      <c r="C3308" s="8"/>
      <c r="D3308" s="8"/>
      <c r="E3308" s="40"/>
      <c r="F3308" s="41"/>
      <c r="G3308" s="41"/>
    </row>
    <row r="3309" spans="1:7" ht="43.8" thickBot="1" x14ac:dyDescent="0.35">
      <c r="A3309" s="66" t="s">
        <v>514</v>
      </c>
      <c r="B3309" s="32" t="s">
        <v>515</v>
      </c>
      <c r="C3309" s="33" t="s">
        <v>513</v>
      </c>
      <c r="D3309" s="33">
        <v>1</v>
      </c>
      <c r="E3309" s="40"/>
      <c r="F3309" s="41"/>
      <c r="G3309" s="41"/>
    </row>
    <row r="3310" spans="1:7" ht="30" thickTop="1" thickBot="1" x14ac:dyDescent="0.35">
      <c r="A3310" s="37" t="s">
        <v>3</v>
      </c>
      <c r="B3310" s="29" t="s">
        <v>4</v>
      </c>
      <c r="C3310" s="29" t="s">
        <v>0</v>
      </c>
      <c r="D3310" s="29" t="s">
        <v>5</v>
      </c>
      <c r="E3310" s="29" t="s">
        <v>6</v>
      </c>
      <c r="F3310" s="29" t="s">
        <v>7</v>
      </c>
      <c r="G3310" s="39" t="s">
        <v>8</v>
      </c>
    </row>
    <row r="3311" spans="1:7" ht="15" thickTop="1" x14ac:dyDescent="0.3">
      <c r="A3311" s="41"/>
      <c r="B3311" s="46" t="s">
        <v>9</v>
      </c>
      <c r="C3311" s="47"/>
      <c r="D3311" s="47"/>
      <c r="E3311" s="47"/>
      <c r="F3311" s="47"/>
      <c r="G3311" s="21"/>
    </row>
    <row r="3312" spans="1:7" ht="15" thickBot="1" x14ac:dyDescent="0.35">
      <c r="A3312" s="17" t="s">
        <v>10</v>
      </c>
      <c r="B3312" s="13" t="s">
        <v>43</v>
      </c>
      <c r="C3312" s="13" t="s">
        <v>21</v>
      </c>
      <c r="D3312" s="13">
        <v>4.1700000000000001E-2</v>
      </c>
      <c r="E3312" s="48">
        <v>30.88</v>
      </c>
      <c r="F3312" s="20">
        <f>PRODUCT(D3312:E3312)</f>
        <v>1.287696</v>
      </c>
      <c r="G3312" s="21"/>
    </row>
    <row r="3313" spans="1:7" ht="15.6" thickTop="1" thickBot="1" x14ac:dyDescent="0.35">
      <c r="A3313" s="49">
        <v>1</v>
      </c>
      <c r="B3313" s="98" t="s">
        <v>13</v>
      </c>
      <c r="C3313" s="99"/>
      <c r="D3313" s="99"/>
      <c r="E3313" s="100"/>
      <c r="F3313" s="50">
        <f>SUM(F3312)</f>
        <v>1.287696</v>
      </c>
      <c r="G3313" s="51">
        <f>SUM(F3313/F3334)</f>
        <v>4.1356082863123304E-3</v>
      </c>
    </row>
    <row r="3314" spans="1:7" ht="15" thickTop="1" x14ac:dyDescent="0.3">
      <c r="A3314" s="41"/>
      <c r="B3314" s="52" t="s">
        <v>22</v>
      </c>
      <c r="C3314" s="13"/>
      <c r="D3314" s="13"/>
      <c r="E3314" s="13"/>
      <c r="F3314" s="53"/>
      <c r="G3314" s="54"/>
    </row>
    <row r="3315" spans="1:7" x14ac:dyDescent="0.3">
      <c r="A3315" s="17" t="s">
        <v>11</v>
      </c>
      <c r="B3315" s="13" t="s">
        <v>60</v>
      </c>
      <c r="C3315" s="13" t="s">
        <v>84</v>
      </c>
      <c r="D3315" s="55">
        <v>0.1</v>
      </c>
      <c r="E3315" s="20">
        <v>1.1399999999999999</v>
      </c>
      <c r="F3315" s="53">
        <f t="shared" ref="F3315:F3327" si="222">D3315*E3315</f>
        <v>0.11399999999999999</v>
      </c>
      <c r="G3315" s="21"/>
    </row>
    <row r="3316" spans="1:7" x14ac:dyDescent="0.3">
      <c r="A3316" s="17" t="s">
        <v>12</v>
      </c>
      <c r="B3316" s="13" t="s">
        <v>474</v>
      </c>
      <c r="C3316" s="13" t="s">
        <v>228</v>
      </c>
      <c r="D3316" s="55">
        <v>1</v>
      </c>
      <c r="E3316" s="20">
        <v>7.47</v>
      </c>
      <c r="F3316" s="53">
        <f t="shared" si="222"/>
        <v>7.47</v>
      </c>
      <c r="G3316" s="21"/>
    </row>
    <row r="3317" spans="1:7" x14ac:dyDescent="0.3">
      <c r="A3317" s="17" t="s">
        <v>53</v>
      </c>
      <c r="B3317" s="13" t="s">
        <v>470</v>
      </c>
      <c r="C3317" s="13" t="s">
        <v>85</v>
      </c>
      <c r="D3317" s="55">
        <v>0.1</v>
      </c>
      <c r="E3317" s="20">
        <v>33.770000000000003</v>
      </c>
      <c r="F3317" s="53">
        <f t="shared" si="222"/>
        <v>3.3770000000000007</v>
      </c>
      <c r="G3317" s="21"/>
    </row>
    <row r="3318" spans="1:7" ht="28.8" x14ac:dyDescent="0.3">
      <c r="A3318" s="17" t="s">
        <v>54</v>
      </c>
      <c r="B3318" s="13" t="s">
        <v>327</v>
      </c>
      <c r="C3318" s="13" t="s">
        <v>68</v>
      </c>
      <c r="D3318" s="55">
        <v>5</v>
      </c>
      <c r="E3318" s="20">
        <v>0.95</v>
      </c>
      <c r="F3318" s="53">
        <f t="shared" si="222"/>
        <v>4.75</v>
      </c>
      <c r="G3318" s="21"/>
    </row>
    <row r="3319" spans="1:7" ht="43.2" x14ac:dyDescent="0.3">
      <c r="A3319" s="17" t="s">
        <v>55</v>
      </c>
      <c r="B3319" s="13" t="s">
        <v>475</v>
      </c>
      <c r="C3319" s="13" t="s">
        <v>85</v>
      </c>
      <c r="D3319" s="55">
        <v>0.1</v>
      </c>
      <c r="E3319" s="20">
        <v>44.37</v>
      </c>
      <c r="F3319" s="53">
        <f t="shared" si="222"/>
        <v>4.4370000000000003</v>
      </c>
      <c r="G3319" s="21"/>
    </row>
    <row r="3320" spans="1:7" x14ac:dyDescent="0.3">
      <c r="A3320" s="17" t="s">
        <v>56</v>
      </c>
      <c r="B3320" s="13" t="s">
        <v>471</v>
      </c>
      <c r="C3320" s="13" t="s">
        <v>85</v>
      </c>
      <c r="D3320" s="55">
        <v>0.1</v>
      </c>
      <c r="E3320" s="20">
        <v>7.58</v>
      </c>
      <c r="F3320" s="53">
        <f t="shared" si="222"/>
        <v>0.75800000000000001</v>
      </c>
      <c r="G3320" s="21"/>
    </row>
    <row r="3321" spans="1:7" ht="43.2" x14ac:dyDescent="0.3">
      <c r="A3321" s="17" t="s">
        <v>57</v>
      </c>
      <c r="B3321" s="13" t="s">
        <v>476</v>
      </c>
      <c r="C3321" s="90" t="s">
        <v>478</v>
      </c>
      <c r="D3321" s="55">
        <v>1</v>
      </c>
      <c r="E3321" s="20">
        <v>52.31</v>
      </c>
      <c r="F3321" s="53">
        <f t="shared" si="222"/>
        <v>52.31</v>
      </c>
      <c r="G3321" s="21"/>
    </row>
    <row r="3322" spans="1:7" x14ac:dyDescent="0.3">
      <c r="A3322" s="17" t="s">
        <v>58</v>
      </c>
      <c r="B3322" s="13" t="s">
        <v>472</v>
      </c>
      <c r="C3322" s="13" t="s">
        <v>143</v>
      </c>
      <c r="D3322" s="55">
        <v>5</v>
      </c>
      <c r="E3322" s="20">
        <v>0.57999999999999996</v>
      </c>
      <c r="F3322" s="53">
        <f t="shared" si="222"/>
        <v>2.9</v>
      </c>
      <c r="G3322" s="21"/>
    </row>
    <row r="3323" spans="1:7" x14ac:dyDescent="0.3">
      <c r="A3323" s="17" t="s">
        <v>59</v>
      </c>
      <c r="B3323" s="13" t="s">
        <v>473</v>
      </c>
      <c r="C3323" s="13" t="s">
        <v>85</v>
      </c>
      <c r="D3323" s="55">
        <v>0.1</v>
      </c>
      <c r="E3323" s="20">
        <v>34.770000000000003</v>
      </c>
      <c r="F3323" s="53">
        <f t="shared" si="222"/>
        <v>3.4770000000000003</v>
      </c>
      <c r="G3323" s="21"/>
    </row>
    <row r="3324" spans="1:7" ht="43.2" x14ac:dyDescent="0.3">
      <c r="A3324" s="17" t="s">
        <v>133</v>
      </c>
      <c r="B3324" s="13" t="s">
        <v>479</v>
      </c>
      <c r="C3324" s="18" t="s">
        <v>478</v>
      </c>
      <c r="D3324" s="55">
        <v>1</v>
      </c>
      <c r="E3324" s="20">
        <v>44.37</v>
      </c>
      <c r="F3324" s="53">
        <f t="shared" si="222"/>
        <v>44.37</v>
      </c>
      <c r="G3324" s="21"/>
    </row>
    <row r="3325" spans="1:7" ht="28.8" x14ac:dyDescent="0.3">
      <c r="A3325" s="17" t="s">
        <v>134</v>
      </c>
      <c r="B3325" s="13" t="s">
        <v>480</v>
      </c>
      <c r="C3325" s="18" t="s">
        <v>45</v>
      </c>
      <c r="D3325" s="55">
        <v>1</v>
      </c>
      <c r="E3325" s="20">
        <v>93.92</v>
      </c>
      <c r="F3325" s="53">
        <f t="shared" si="222"/>
        <v>93.92</v>
      </c>
      <c r="G3325" s="21"/>
    </row>
    <row r="3326" spans="1:7" x14ac:dyDescent="0.3">
      <c r="A3326" s="17" t="s">
        <v>135</v>
      </c>
      <c r="B3326" s="13" t="s">
        <v>481</v>
      </c>
      <c r="C3326" s="61" t="s">
        <v>143</v>
      </c>
      <c r="D3326" s="55">
        <v>1</v>
      </c>
      <c r="E3326" s="20">
        <v>17.489999999999998</v>
      </c>
      <c r="F3326" s="53">
        <f t="shared" si="222"/>
        <v>17.489999999999998</v>
      </c>
      <c r="G3326" s="21"/>
    </row>
    <row r="3327" spans="1:7" x14ac:dyDescent="0.3">
      <c r="A3327" s="17" t="s">
        <v>166</v>
      </c>
      <c r="B3327" s="13" t="s">
        <v>963</v>
      </c>
      <c r="C3327" s="13" t="s">
        <v>927</v>
      </c>
      <c r="D3327" s="55">
        <v>1</v>
      </c>
      <c r="E3327" s="20">
        <v>0.61</v>
      </c>
      <c r="F3327" s="53">
        <f t="shared" si="222"/>
        <v>0.61</v>
      </c>
      <c r="G3327" s="21"/>
    </row>
    <row r="3328" spans="1:7" ht="15" thickBot="1" x14ac:dyDescent="0.35">
      <c r="A3328" s="17" t="s">
        <v>167</v>
      </c>
      <c r="B3328" s="13" t="s">
        <v>482</v>
      </c>
      <c r="C3328" s="13" t="s">
        <v>45</v>
      </c>
      <c r="D3328" s="19">
        <v>1</v>
      </c>
      <c r="E3328" s="11">
        <v>8.8699999999999992</v>
      </c>
      <c r="F3328" s="20">
        <f t="shared" ref="F3328" si="223">D3328*E3328</f>
        <v>8.8699999999999992</v>
      </c>
      <c r="G3328" s="21"/>
    </row>
    <row r="3329" spans="1:7" ht="15.6" thickTop="1" thickBot="1" x14ac:dyDescent="0.35">
      <c r="A3329" s="49">
        <v>2</v>
      </c>
      <c r="B3329" s="98" t="s">
        <v>23</v>
      </c>
      <c r="C3329" s="99"/>
      <c r="D3329" s="99"/>
      <c r="E3329" s="100"/>
      <c r="F3329" s="50">
        <f>SUM(F3315:F3328)</f>
        <v>244.85300000000007</v>
      </c>
      <c r="G3329" s="51">
        <f>SUM(F3329/F3334)</f>
        <v>0.78637822570578242</v>
      </c>
    </row>
    <row r="3330" spans="1:7" ht="15.6" thickTop="1" thickBot="1" x14ac:dyDescent="0.35">
      <c r="A3330" s="57" t="s">
        <v>14</v>
      </c>
      <c r="B3330" s="98" t="s">
        <v>123</v>
      </c>
      <c r="C3330" s="99"/>
      <c r="D3330" s="99"/>
      <c r="E3330" s="100"/>
      <c r="F3330" s="58">
        <f>SUM(F3313,F3329)</f>
        <v>246.14069600000008</v>
      </c>
      <c r="G3330" s="6"/>
    </row>
    <row r="3331" spans="1:7" ht="15.6" thickTop="1" thickBot="1" x14ac:dyDescent="0.35">
      <c r="A3331" s="59">
        <v>3</v>
      </c>
      <c r="B3331" s="95" t="s">
        <v>15</v>
      </c>
      <c r="C3331" s="96"/>
      <c r="D3331" s="96"/>
      <c r="E3331" s="97"/>
      <c r="F3331" s="58">
        <f>SUM(F3330)*15%</f>
        <v>36.921104400000011</v>
      </c>
      <c r="G3331" s="51">
        <f>SUM(F3331/F3334)</f>
        <v>0.11857707509881422</v>
      </c>
    </row>
    <row r="3332" spans="1:7" ht="15.6" thickTop="1" thickBot="1" x14ac:dyDescent="0.35">
      <c r="A3332" s="57" t="s">
        <v>16</v>
      </c>
      <c r="B3332" s="98" t="s">
        <v>124</v>
      </c>
      <c r="C3332" s="99"/>
      <c r="D3332" s="99"/>
      <c r="E3332" s="100"/>
      <c r="F3332" s="60">
        <f>SUM(F3330:F3331)</f>
        <v>283.0618004000001</v>
      </c>
    </row>
    <row r="3333" spans="1:7" ht="15.6" thickTop="1" thickBot="1" x14ac:dyDescent="0.35">
      <c r="A3333" s="59">
        <v>4</v>
      </c>
      <c r="B3333" s="95" t="s">
        <v>17</v>
      </c>
      <c r="C3333" s="96"/>
      <c r="D3333" s="96"/>
      <c r="E3333" s="97"/>
      <c r="F3333" s="58">
        <f>SUM(F3332)*10%</f>
        <v>28.306180040000012</v>
      </c>
      <c r="G3333" s="51">
        <f>SUM(F3333/F3334)</f>
        <v>9.0909090909090912E-2</v>
      </c>
    </row>
    <row r="3334" spans="1:7" ht="15.6" thickTop="1" thickBot="1" x14ac:dyDescent="0.35">
      <c r="A3334" s="57" t="s">
        <v>18</v>
      </c>
      <c r="B3334" s="98" t="s">
        <v>19</v>
      </c>
      <c r="C3334" s="99"/>
      <c r="D3334" s="99"/>
      <c r="E3334" s="100"/>
      <c r="F3334" s="60">
        <f>SUM(F3332,F3333)</f>
        <v>311.36798044000011</v>
      </c>
      <c r="G3334" s="62">
        <f>SUM(G3313,G3329,G3331,G3333)</f>
        <v>0.99999999999999989</v>
      </c>
    </row>
    <row r="3335" spans="1:7" ht="15.6" thickTop="1" thickBot="1" x14ac:dyDescent="0.35"/>
    <row r="3336" spans="1:7" ht="44.4" thickTop="1" thickBot="1" x14ac:dyDescent="0.35">
      <c r="A3336" s="37" t="s">
        <v>2</v>
      </c>
      <c r="B3336" s="29" t="s">
        <v>1</v>
      </c>
      <c r="C3336" s="38" t="s">
        <v>0</v>
      </c>
      <c r="D3336" s="39" t="s">
        <v>20</v>
      </c>
      <c r="E3336" s="40"/>
      <c r="F3336" s="41"/>
      <c r="G3336" s="41"/>
    </row>
    <row r="3337" spans="1:7" ht="15" thickTop="1" x14ac:dyDescent="0.3">
      <c r="A3337" s="63" t="s">
        <v>509</v>
      </c>
      <c r="B3337" s="16" t="s">
        <v>510</v>
      </c>
      <c r="C3337" s="8"/>
      <c r="D3337" s="8"/>
      <c r="E3337" s="40"/>
      <c r="F3337" s="41"/>
      <c r="G3337" s="41"/>
    </row>
    <row r="3338" spans="1:7" ht="130.19999999999999" thickBot="1" x14ac:dyDescent="0.35">
      <c r="A3338" s="66" t="s">
        <v>516</v>
      </c>
      <c r="B3338" s="32" t="s">
        <v>517</v>
      </c>
      <c r="C3338" s="33" t="s">
        <v>513</v>
      </c>
      <c r="D3338" s="33">
        <v>1</v>
      </c>
      <c r="E3338" s="40"/>
      <c r="F3338" s="41"/>
      <c r="G3338" s="41"/>
    </row>
    <row r="3339" spans="1:7" ht="30" thickTop="1" thickBot="1" x14ac:dyDescent="0.35">
      <c r="A3339" s="37" t="s">
        <v>3</v>
      </c>
      <c r="B3339" s="29" t="s">
        <v>4</v>
      </c>
      <c r="C3339" s="29" t="s">
        <v>0</v>
      </c>
      <c r="D3339" s="29" t="s">
        <v>5</v>
      </c>
      <c r="E3339" s="29" t="s">
        <v>6</v>
      </c>
      <c r="F3339" s="29" t="s">
        <v>7</v>
      </c>
      <c r="G3339" s="39" t="s">
        <v>8</v>
      </c>
    </row>
    <row r="3340" spans="1:7" ht="15" thickTop="1" x14ac:dyDescent="0.3">
      <c r="A3340" s="41"/>
      <c r="B3340" s="46" t="s">
        <v>9</v>
      </c>
      <c r="C3340" s="47"/>
      <c r="D3340" s="47"/>
      <c r="E3340" s="47"/>
      <c r="F3340" s="47"/>
      <c r="G3340" s="21"/>
    </row>
    <row r="3341" spans="1:7" ht="15" thickBot="1" x14ac:dyDescent="0.35">
      <c r="A3341" s="17" t="s">
        <v>10</v>
      </c>
      <c r="B3341" s="13" t="s">
        <v>43</v>
      </c>
      <c r="C3341" s="13" t="s">
        <v>21</v>
      </c>
      <c r="D3341" s="13">
        <v>4.1700000000000001E-2</v>
      </c>
      <c r="E3341" s="48">
        <v>30.88</v>
      </c>
      <c r="F3341" s="20">
        <f>PRODUCT(D3341:E3341)</f>
        <v>1.287696</v>
      </c>
      <c r="G3341" s="21"/>
    </row>
    <row r="3342" spans="1:7" ht="15.6" thickTop="1" thickBot="1" x14ac:dyDescent="0.35">
      <c r="A3342" s="49">
        <v>1</v>
      </c>
      <c r="B3342" s="98" t="s">
        <v>13</v>
      </c>
      <c r="C3342" s="99"/>
      <c r="D3342" s="99"/>
      <c r="E3342" s="100"/>
      <c r="F3342" s="50">
        <f>SUM(F3341)</f>
        <v>1.287696</v>
      </c>
      <c r="G3342" s="51">
        <f>SUM(F3342/F3363)</f>
        <v>4.1352722774893533E-3</v>
      </c>
    </row>
    <row r="3343" spans="1:7" ht="15" thickTop="1" x14ac:dyDescent="0.3">
      <c r="A3343" s="41"/>
      <c r="B3343" s="52" t="s">
        <v>22</v>
      </c>
      <c r="C3343" s="13"/>
      <c r="D3343" s="13"/>
      <c r="E3343" s="13"/>
      <c r="F3343" s="53"/>
      <c r="G3343" s="54"/>
    </row>
    <row r="3344" spans="1:7" x14ac:dyDescent="0.3">
      <c r="A3344" s="17" t="s">
        <v>11</v>
      </c>
      <c r="B3344" s="13" t="s">
        <v>60</v>
      </c>
      <c r="C3344" s="13" t="s">
        <v>84</v>
      </c>
      <c r="D3344" s="55">
        <v>0.1</v>
      </c>
      <c r="E3344" s="20">
        <v>1.1399999999999999</v>
      </c>
      <c r="F3344" s="53">
        <f t="shared" ref="F3344:F3356" si="224">D3344*E3344</f>
        <v>0.11399999999999999</v>
      </c>
      <c r="G3344" s="21"/>
    </row>
    <row r="3345" spans="1:7" x14ac:dyDescent="0.3">
      <c r="A3345" s="17" t="s">
        <v>12</v>
      </c>
      <c r="B3345" s="13" t="s">
        <v>474</v>
      </c>
      <c r="C3345" s="13" t="s">
        <v>228</v>
      </c>
      <c r="D3345" s="55">
        <v>1</v>
      </c>
      <c r="E3345" s="20">
        <v>7.49</v>
      </c>
      <c r="F3345" s="53">
        <f t="shared" si="224"/>
        <v>7.49</v>
      </c>
      <c r="G3345" s="21"/>
    </row>
    <row r="3346" spans="1:7" x14ac:dyDescent="0.3">
      <c r="A3346" s="17" t="s">
        <v>53</v>
      </c>
      <c r="B3346" s="13" t="s">
        <v>470</v>
      </c>
      <c r="C3346" s="13" t="s">
        <v>85</v>
      </c>
      <c r="D3346" s="55">
        <v>0.1</v>
      </c>
      <c r="E3346" s="20">
        <v>33.770000000000003</v>
      </c>
      <c r="F3346" s="53">
        <f t="shared" si="224"/>
        <v>3.3770000000000007</v>
      </c>
      <c r="G3346" s="21"/>
    </row>
    <row r="3347" spans="1:7" ht="28.8" x14ac:dyDescent="0.3">
      <c r="A3347" s="17" t="s">
        <v>54</v>
      </c>
      <c r="B3347" s="13" t="s">
        <v>327</v>
      </c>
      <c r="C3347" s="13" t="s">
        <v>68</v>
      </c>
      <c r="D3347" s="55">
        <v>5</v>
      </c>
      <c r="E3347" s="20">
        <v>0.95</v>
      </c>
      <c r="F3347" s="53">
        <f t="shared" si="224"/>
        <v>4.75</v>
      </c>
      <c r="G3347" s="21"/>
    </row>
    <row r="3348" spans="1:7" ht="43.2" x14ac:dyDescent="0.3">
      <c r="A3348" s="17" t="s">
        <v>55</v>
      </c>
      <c r="B3348" s="13" t="s">
        <v>475</v>
      </c>
      <c r="C3348" s="13" t="s">
        <v>85</v>
      </c>
      <c r="D3348" s="55">
        <v>0.1</v>
      </c>
      <c r="E3348" s="20">
        <v>44.37</v>
      </c>
      <c r="F3348" s="53">
        <f t="shared" si="224"/>
        <v>4.4370000000000003</v>
      </c>
      <c r="G3348" s="21"/>
    </row>
    <row r="3349" spans="1:7" x14ac:dyDescent="0.3">
      <c r="A3349" s="17" t="s">
        <v>56</v>
      </c>
      <c r="B3349" s="13" t="s">
        <v>471</v>
      </c>
      <c r="C3349" s="13" t="s">
        <v>85</v>
      </c>
      <c r="D3349" s="55">
        <v>0.1</v>
      </c>
      <c r="E3349" s="20">
        <v>7.58</v>
      </c>
      <c r="F3349" s="53">
        <f t="shared" si="224"/>
        <v>0.75800000000000001</v>
      </c>
      <c r="G3349" s="21"/>
    </row>
    <row r="3350" spans="1:7" ht="43.2" x14ac:dyDescent="0.3">
      <c r="A3350" s="17" t="s">
        <v>57</v>
      </c>
      <c r="B3350" s="13" t="s">
        <v>476</v>
      </c>
      <c r="C3350" s="90" t="s">
        <v>478</v>
      </c>
      <c r="D3350" s="55">
        <v>1</v>
      </c>
      <c r="E3350" s="20">
        <v>52.31</v>
      </c>
      <c r="F3350" s="53">
        <f t="shared" si="224"/>
        <v>52.31</v>
      </c>
      <c r="G3350" s="21"/>
    </row>
    <row r="3351" spans="1:7" x14ac:dyDescent="0.3">
      <c r="A3351" s="17" t="s">
        <v>58</v>
      </c>
      <c r="B3351" s="13" t="s">
        <v>472</v>
      </c>
      <c r="C3351" s="13" t="s">
        <v>143</v>
      </c>
      <c r="D3351" s="55">
        <v>5</v>
      </c>
      <c r="E3351" s="20">
        <v>0.57999999999999996</v>
      </c>
      <c r="F3351" s="53">
        <f t="shared" si="224"/>
        <v>2.9</v>
      </c>
      <c r="G3351" s="21"/>
    </row>
    <row r="3352" spans="1:7" x14ac:dyDescent="0.3">
      <c r="A3352" s="17" t="s">
        <v>59</v>
      </c>
      <c r="B3352" s="13" t="s">
        <v>473</v>
      </c>
      <c r="C3352" s="13" t="s">
        <v>85</v>
      </c>
      <c r="D3352" s="55">
        <v>0.1</v>
      </c>
      <c r="E3352" s="20">
        <v>34.770000000000003</v>
      </c>
      <c r="F3352" s="53">
        <f t="shared" si="224"/>
        <v>3.4770000000000003</v>
      </c>
      <c r="G3352" s="21"/>
    </row>
    <row r="3353" spans="1:7" ht="43.2" x14ac:dyDescent="0.3">
      <c r="A3353" s="17" t="s">
        <v>133</v>
      </c>
      <c r="B3353" s="13" t="s">
        <v>479</v>
      </c>
      <c r="C3353" s="18" t="s">
        <v>478</v>
      </c>
      <c r="D3353" s="55">
        <v>1</v>
      </c>
      <c r="E3353" s="20">
        <v>44.37</v>
      </c>
      <c r="F3353" s="53">
        <f t="shared" si="224"/>
        <v>44.37</v>
      </c>
      <c r="G3353" s="21"/>
    </row>
    <row r="3354" spans="1:7" ht="28.8" x14ac:dyDescent="0.3">
      <c r="A3354" s="17" t="s">
        <v>134</v>
      </c>
      <c r="B3354" s="13" t="s">
        <v>480</v>
      </c>
      <c r="C3354" s="18" t="s">
        <v>45</v>
      </c>
      <c r="D3354" s="55">
        <v>1</v>
      </c>
      <c r="E3354" s="20">
        <v>93.92</v>
      </c>
      <c r="F3354" s="53">
        <f t="shared" si="224"/>
        <v>93.92</v>
      </c>
      <c r="G3354" s="21"/>
    </row>
    <row r="3355" spans="1:7" x14ac:dyDescent="0.3">
      <c r="A3355" s="17" t="s">
        <v>135</v>
      </c>
      <c r="B3355" s="13" t="s">
        <v>481</v>
      </c>
      <c r="C3355" s="61" t="s">
        <v>143</v>
      </c>
      <c r="D3355" s="55">
        <v>1</v>
      </c>
      <c r="E3355" s="20">
        <v>17.489999999999998</v>
      </c>
      <c r="F3355" s="53">
        <f t="shared" si="224"/>
        <v>17.489999999999998</v>
      </c>
      <c r="G3355" s="21"/>
    </row>
    <row r="3356" spans="1:7" x14ac:dyDescent="0.3">
      <c r="A3356" s="17" t="s">
        <v>166</v>
      </c>
      <c r="B3356" s="13" t="s">
        <v>963</v>
      </c>
      <c r="C3356" s="13" t="s">
        <v>927</v>
      </c>
      <c r="D3356" s="55">
        <v>1</v>
      </c>
      <c r="E3356" s="20">
        <v>0.61</v>
      </c>
      <c r="F3356" s="53">
        <f t="shared" si="224"/>
        <v>0.61</v>
      </c>
      <c r="G3356" s="21"/>
    </row>
    <row r="3357" spans="1:7" ht="15" thickBot="1" x14ac:dyDescent="0.35">
      <c r="A3357" s="17" t="s">
        <v>167</v>
      </c>
      <c r="B3357" s="13" t="s">
        <v>482</v>
      </c>
      <c r="C3357" s="13" t="s">
        <v>45</v>
      </c>
      <c r="D3357" s="19">
        <v>1</v>
      </c>
      <c r="E3357" s="11">
        <v>8.8699999999999992</v>
      </c>
      <c r="F3357" s="20">
        <f t="shared" ref="F3357" si="225">D3357*E3357</f>
        <v>8.8699999999999992</v>
      </c>
      <c r="G3357" s="21"/>
    </row>
    <row r="3358" spans="1:7" ht="15.6" thickTop="1" thickBot="1" x14ac:dyDescent="0.35">
      <c r="A3358" s="49">
        <v>2</v>
      </c>
      <c r="B3358" s="98" t="s">
        <v>23</v>
      </c>
      <c r="C3358" s="99"/>
      <c r="D3358" s="99"/>
      <c r="E3358" s="100"/>
      <c r="F3358" s="50">
        <f>SUM(F3344:F3357)</f>
        <v>244.87300000000005</v>
      </c>
      <c r="G3358" s="51">
        <f>SUM(F3358/F3363)</f>
        <v>0.78637856171460552</v>
      </c>
    </row>
    <row r="3359" spans="1:7" ht="15.6" thickTop="1" thickBot="1" x14ac:dyDescent="0.35">
      <c r="A3359" s="57" t="s">
        <v>14</v>
      </c>
      <c r="B3359" s="98" t="s">
        <v>123</v>
      </c>
      <c r="C3359" s="99"/>
      <c r="D3359" s="99"/>
      <c r="E3359" s="100"/>
      <c r="F3359" s="58">
        <f>SUM(F3342,F3358)</f>
        <v>246.16069600000006</v>
      </c>
      <c r="G3359" s="6"/>
    </row>
    <row r="3360" spans="1:7" ht="15.6" thickTop="1" thickBot="1" x14ac:dyDescent="0.35">
      <c r="A3360" s="59">
        <v>3</v>
      </c>
      <c r="B3360" s="95" t="s">
        <v>15</v>
      </c>
      <c r="C3360" s="96"/>
      <c r="D3360" s="96"/>
      <c r="E3360" s="97"/>
      <c r="F3360" s="58">
        <f>SUM(F3359)*15%</f>
        <v>36.924104400000004</v>
      </c>
      <c r="G3360" s="51">
        <f>SUM(F3360/F3363)</f>
        <v>0.11857707509881421</v>
      </c>
    </row>
    <row r="3361" spans="1:7" ht="15.6" thickTop="1" thickBot="1" x14ac:dyDescent="0.35">
      <c r="A3361" s="57" t="s">
        <v>16</v>
      </c>
      <c r="B3361" s="98" t="s">
        <v>124</v>
      </c>
      <c r="C3361" s="99"/>
      <c r="D3361" s="99"/>
      <c r="E3361" s="100"/>
      <c r="F3361" s="60">
        <f>SUM(F3359:F3360)</f>
        <v>283.08480040000006</v>
      </c>
    </row>
    <row r="3362" spans="1:7" ht="15.6" thickTop="1" thickBot="1" x14ac:dyDescent="0.35">
      <c r="A3362" s="59">
        <v>4</v>
      </c>
      <c r="B3362" s="95" t="s">
        <v>17</v>
      </c>
      <c r="C3362" s="96"/>
      <c r="D3362" s="96"/>
      <c r="E3362" s="97"/>
      <c r="F3362" s="58">
        <f>SUM(F3361)*10%</f>
        <v>28.308480040000006</v>
      </c>
      <c r="G3362" s="51">
        <f>SUM(F3362/F3363)</f>
        <v>9.0909090909090912E-2</v>
      </c>
    </row>
    <row r="3363" spans="1:7" ht="15.6" thickTop="1" thickBot="1" x14ac:dyDescent="0.35">
      <c r="A3363" s="57" t="s">
        <v>18</v>
      </c>
      <c r="B3363" s="98" t="s">
        <v>19</v>
      </c>
      <c r="C3363" s="99"/>
      <c r="D3363" s="99"/>
      <c r="E3363" s="100"/>
      <c r="F3363" s="60">
        <f>SUM(F3361,F3362)</f>
        <v>311.39328044000007</v>
      </c>
      <c r="G3363" s="62">
        <f>SUM(G3342,G3358,G3360,G3362)</f>
        <v>1</v>
      </c>
    </row>
    <row r="3364" spans="1:7" ht="15.6" thickTop="1" thickBot="1" x14ac:dyDescent="0.35"/>
    <row r="3365" spans="1:7" ht="44.4" thickTop="1" thickBot="1" x14ac:dyDescent="0.35">
      <c r="A3365" s="37" t="s">
        <v>2</v>
      </c>
      <c r="B3365" s="29" t="s">
        <v>1</v>
      </c>
      <c r="C3365" s="38" t="s">
        <v>0</v>
      </c>
      <c r="D3365" s="39" t="s">
        <v>20</v>
      </c>
      <c r="E3365" s="40"/>
      <c r="F3365" s="41"/>
      <c r="G3365" s="41"/>
    </row>
    <row r="3366" spans="1:7" ht="15" thickTop="1" x14ac:dyDescent="0.3">
      <c r="A3366" s="63" t="s">
        <v>509</v>
      </c>
      <c r="B3366" s="16" t="s">
        <v>510</v>
      </c>
      <c r="C3366" s="8"/>
      <c r="D3366" s="8"/>
      <c r="E3366" s="40"/>
      <c r="F3366" s="41"/>
      <c r="G3366" s="41"/>
    </row>
    <row r="3367" spans="1:7" ht="87" thickBot="1" x14ac:dyDescent="0.35">
      <c r="A3367" s="66" t="s">
        <v>518</v>
      </c>
      <c r="B3367" s="32" t="s">
        <v>519</v>
      </c>
      <c r="C3367" s="33" t="s">
        <v>513</v>
      </c>
      <c r="D3367" s="33">
        <v>1</v>
      </c>
      <c r="E3367" s="40"/>
      <c r="F3367" s="41"/>
      <c r="G3367" s="41"/>
    </row>
    <row r="3368" spans="1:7" ht="30" thickTop="1" thickBot="1" x14ac:dyDescent="0.35">
      <c r="A3368" s="37" t="s">
        <v>3</v>
      </c>
      <c r="B3368" s="29" t="s">
        <v>4</v>
      </c>
      <c r="C3368" s="29" t="s">
        <v>0</v>
      </c>
      <c r="D3368" s="29" t="s">
        <v>5</v>
      </c>
      <c r="E3368" s="29" t="s">
        <v>6</v>
      </c>
      <c r="F3368" s="29" t="s">
        <v>7</v>
      </c>
      <c r="G3368" s="39" t="s">
        <v>8</v>
      </c>
    </row>
    <row r="3369" spans="1:7" ht="15" thickTop="1" x14ac:dyDescent="0.3">
      <c r="A3369" s="41"/>
      <c r="B3369" s="46" t="s">
        <v>9</v>
      </c>
      <c r="C3369" s="47"/>
      <c r="D3369" s="47"/>
      <c r="E3369" s="47"/>
      <c r="F3369" s="47"/>
      <c r="G3369" s="21"/>
    </row>
    <row r="3370" spans="1:7" ht="15" thickBot="1" x14ac:dyDescent="0.35">
      <c r="A3370" s="17" t="s">
        <v>10</v>
      </c>
      <c r="B3370" s="13" t="s">
        <v>43</v>
      </c>
      <c r="C3370" s="13" t="s">
        <v>21</v>
      </c>
      <c r="D3370" s="13">
        <v>0.14000000000000001</v>
      </c>
      <c r="E3370" s="48">
        <v>30.88</v>
      </c>
      <c r="F3370" s="20">
        <f>PRODUCT(D3370:E3370)</f>
        <v>4.3231999999999999</v>
      </c>
      <c r="G3370" s="21"/>
    </row>
    <row r="3371" spans="1:7" ht="15.6" thickTop="1" thickBot="1" x14ac:dyDescent="0.35">
      <c r="A3371" s="49">
        <v>1</v>
      </c>
      <c r="B3371" s="98" t="s">
        <v>13</v>
      </c>
      <c r="C3371" s="99"/>
      <c r="D3371" s="99"/>
      <c r="E3371" s="100"/>
      <c r="F3371" s="50">
        <f>SUM(F3370)</f>
        <v>4.3231999999999999</v>
      </c>
      <c r="G3371" s="51">
        <f>SUM(F3371/F3392)</f>
        <v>1.3715392590121464E-2</v>
      </c>
    </row>
    <row r="3372" spans="1:7" ht="15" thickTop="1" x14ac:dyDescent="0.3">
      <c r="A3372" s="41"/>
      <c r="B3372" s="52" t="s">
        <v>22</v>
      </c>
      <c r="C3372" s="13"/>
      <c r="D3372" s="13"/>
      <c r="E3372" s="13"/>
      <c r="F3372" s="53"/>
      <c r="G3372" s="54"/>
    </row>
    <row r="3373" spans="1:7" x14ac:dyDescent="0.3">
      <c r="A3373" s="17" t="s">
        <v>11</v>
      </c>
      <c r="B3373" s="13" t="s">
        <v>60</v>
      </c>
      <c r="C3373" s="13" t="s">
        <v>84</v>
      </c>
      <c r="D3373" s="55">
        <v>0.1</v>
      </c>
      <c r="E3373" s="20">
        <v>1.1399999999999999</v>
      </c>
      <c r="F3373" s="53">
        <f t="shared" ref="F3373:F3385" si="226">D3373*E3373</f>
        <v>0.11399999999999999</v>
      </c>
      <c r="G3373" s="21"/>
    </row>
    <row r="3374" spans="1:7" x14ac:dyDescent="0.3">
      <c r="A3374" s="17" t="s">
        <v>12</v>
      </c>
      <c r="B3374" s="13" t="s">
        <v>474</v>
      </c>
      <c r="C3374" s="13" t="s">
        <v>228</v>
      </c>
      <c r="D3374" s="55">
        <v>1</v>
      </c>
      <c r="E3374" s="20">
        <v>7.47</v>
      </c>
      <c r="F3374" s="53">
        <f t="shared" si="226"/>
        <v>7.47</v>
      </c>
      <c r="G3374" s="21"/>
    </row>
    <row r="3375" spans="1:7" x14ac:dyDescent="0.3">
      <c r="A3375" s="17" t="s">
        <v>53</v>
      </c>
      <c r="B3375" s="13" t="s">
        <v>470</v>
      </c>
      <c r="C3375" s="13" t="s">
        <v>85</v>
      </c>
      <c r="D3375" s="55">
        <v>0.1</v>
      </c>
      <c r="E3375" s="20">
        <v>33.770000000000003</v>
      </c>
      <c r="F3375" s="53">
        <f t="shared" si="226"/>
        <v>3.3770000000000007</v>
      </c>
      <c r="G3375" s="21"/>
    </row>
    <row r="3376" spans="1:7" ht="28.8" x14ac:dyDescent="0.3">
      <c r="A3376" s="17" t="s">
        <v>54</v>
      </c>
      <c r="B3376" s="13" t="s">
        <v>327</v>
      </c>
      <c r="C3376" s="13" t="s">
        <v>68</v>
      </c>
      <c r="D3376" s="55">
        <v>5</v>
      </c>
      <c r="E3376" s="20">
        <v>0.95</v>
      </c>
      <c r="F3376" s="53">
        <f t="shared" si="226"/>
        <v>4.75</v>
      </c>
      <c r="G3376" s="21"/>
    </row>
    <row r="3377" spans="1:7" ht="43.2" x14ac:dyDescent="0.3">
      <c r="A3377" s="17" t="s">
        <v>55</v>
      </c>
      <c r="B3377" s="13" t="s">
        <v>475</v>
      </c>
      <c r="C3377" s="13" t="s">
        <v>85</v>
      </c>
      <c r="D3377" s="55">
        <v>0.1</v>
      </c>
      <c r="E3377" s="20">
        <v>44.37</v>
      </c>
      <c r="F3377" s="53">
        <f t="shared" si="226"/>
        <v>4.4370000000000003</v>
      </c>
      <c r="G3377" s="21"/>
    </row>
    <row r="3378" spans="1:7" x14ac:dyDescent="0.3">
      <c r="A3378" s="17" t="s">
        <v>56</v>
      </c>
      <c r="B3378" s="13" t="s">
        <v>955</v>
      </c>
      <c r="C3378" s="13" t="s">
        <v>85</v>
      </c>
      <c r="D3378" s="55">
        <v>0.1</v>
      </c>
      <c r="E3378" s="20">
        <v>7.58</v>
      </c>
      <c r="F3378" s="53">
        <f t="shared" si="226"/>
        <v>0.75800000000000001</v>
      </c>
      <c r="G3378" s="21"/>
    </row>
    <row r="3379" spans="1:7" ht="43.2" x14ac:dyDescent="0.3">
      <c r="A3379" s="17" t="s">
        <v>57</v>
      </c>
      <c r="B3379" s="13" t="s">
        <v>476</v>
      </c>
      <c r="C3379" s="90" t="s">
        <v>478</v>
      </c>
      <c r="D3379" s="55">
        <v>1</v>
      </c>
      <c r="E3379" s="20">
        <v>52.31</v>
      </c>
      <c r="F3379" s="53">
        <f t="shared" si="226"/>
        <v>52.31</v>
      </c>
      <c r="G3379" s="21"/>
    </row>
    <row r="3380" spans="1:7" x14ac:dyDescent="0.3">
      <c r="A3380" s="17" t="s">
        <v>58</v>
      </c>
      <c r="B3380" s="13" t="s">
        <v>472</v>
      </c>
      <c r="C3380" s="13" t="s">
        <v>143</v>
      </c>
      <c r="D3380" s="55">
        <v>5</v>
      </c>
      <c r="E3380" s="20">
        <v>0.57999999999999996</v>
      </c>
      <c r="F3380" s="53">
        <f t="shared" si="226"/>
        <v>2.9</v>
      </c>
      <c r="G3380" s="21"/>
    </row>
    <row r="3381" spans="1:7" x14ac:dyDescent="0.3">
      <c r="A3381" s="17" t="s">
        <v>59</v>
      </c>
      <c r="B3381" s="13" t="s">
        <v>473</v>
      </c>
      <c r="C3381" s="13" t="s">
        <v>85</v>
      </c>
      <c r="D3381" s="55">
        <v>0.1</v>
      </c>
      <c r="E3381" s="20">
        <v>34.770000000000003</v>
      </c>
      <c r="F3381" s="53">
        <f t="shared" si="226"/>
        <v>3.4770000000000003</v>
      </c>
      <c r="G3381" s="21"/>
    </row>
    <row r="3382" spans="1:7" ht="43.2" x14ac:dyDescent="0.3">
      <c r="A3382" s="17" t="s">
        <v>133</v>
      </c>
      <c r="B3382" s="13" t="s">
        <v>479</v>
      </c>
      <c r="C3382" s="18" t="s">
        <v>478</v>
      </c>
      <c r="D3382" s="55">
        <v>1</v>
      </c>
      <c r="E3382" s="20">
        <v>44.37</v>
      </c>
      <c r="F3382" s="53">
        <f t="shared" si="226"/>
        <v>44.37</v>
      </c>
      <c r="G3382" s="21"/>
    </row>
    <row r="3383" spans="1:7" ht="28.8" x14ac:dyDescent="0.3">
      <c r="A3383" s="17" t="s">
        <v>134</v>
      </c>
      <c r="B3383" s="13" t="s">
        <v>480</v>
      </c>
      <c r="C3383" s="18" t="s">
        <v>45</v>
      </c>
      <c r="D3383" s="55">
        <v>1</v>
      </c>
      <c r="E3383" s="20">
        <v>93.92</v>
      </c>
      <c r="F3383" s="53">
        <f t="shared" si="226"/>
        <v>93.92</v>
      </c>
      <c r="G3383" s="21"/>
    </row>
    <row r="3384" spans="1:7" x14ac:dyDescent="0.3">
      <c r="A3384" s="17" t="s">
        <v>135</v>
      </c>
      <c r="B3384" s="13" t="s">
        <v>481</v>
      </c>
      <c r="C3384" s="61" t="s">
        <v>143</v>
      </c>
      <c r="D3384" s="55">
        <v>1</v>
      </c>
      <c r="E3384" s="20">
        <v>17.489999999999998</v>
      </c>
      <c r="F3384" s="53">
        <f t="shared" si="226"/>
        <v>17.489999999999998</v>
      </c>
      <c r="G3384" s="21"/>
    </row>
    <row r="3385" spans="1:7" x14ac:dyDescent="0.3">
      <c r="A3385" s="17" t="s">
        <v>166</v>
      </c>
      <c r="B3385" s="13" t="s">
        <v>963</v>
      </c>
      <c r="C3385" s="13" t="s">
        <v>927</v>
      </c>
      <c r="D3385" s="55">
        <v>1</v>
      </c>
      <c r="E3385" s="20">
        <v>0.61</v>
      </c>
      <c r="F3385" s="53">
        <f t="shared" si="226"/>
        <v>0.61</v>
      </c>
      <c r="G3385" s="21"/>
    </row>
    <row r="3386" spans="1:7" ht="15" thickBot="1" x14ac:dyDescent="0.35">
      <c r="A3386" s="17" t="s">
        <v>167</v>
      </c>
      <c r="B3386" s="13" t="s">
        <v>482</v>
      </c>
      <c r="C3386" s="13" t="s">
        <v>45</v>
      </c>
      <c r="D3386" s="19">
        <v>1</v>
      </c>
      <c r="E3386" s="11">
        <v>8.8699999999999992</v>
      </c>
      <c r="F3386" s="20">
        <f t="shared" ref="F3386" si="227">D3386*E3386</f>
        <v>8.8699999999999992</v>
      </c>
      <c r="G3386" s="21"/>
    </row>
    <row r="3387" spans="1:7" ht="15.6" thickTop="1" thickBot="1" x14ac:dyDescent="0.35">
      <c r="A3387" s="49">
        <v>2</v>
      </c>
      <c r="B3387" s="98" t="s">
        <v>23</v>
      </c>
      <c r="C3387" s="99"/>
      <c r="D3387" s="99"/>
      <c r="E3387" s="100"/>
      <c r="F3387" s="50">
        <f>SUM(F3373:F3386)</f>
        <v>244.85300000000007</v>
      </c>
      <c r="G3387" s="51">
        <f>SUM(F3387/F3392)</f>
        <v>0.77679844140197341</v>
      </c>
    </row>
    <row r="3388" spans="1:7" ht="15.6" thickTop="1" thickBot="1" x14ac:dyDescent="0.35">
      <c r="A3388" s="57" t="s">
        <v>14</v>
      </c>
      <c r="B3388" s="98" t="s">
        <v>123</v>
      </c>
      <c r="C3388" s="99"/>
      <c r="D3388" s="99"/>
      <c r="E3388" s="100"/>
      <c r="F3388" s="58">
        <f>SUM(F3371,F3387)</f>
        <v>249.17620000000005</v>
      </c>
      <c r="G3388" s="6"/>
    </row>
    <row r="3389" spans="1:7" ht="15.6" thickTop="1" thickBot="1" x14ac:dyDescent="0.35">
      <c r="A3389" s="59">
        <v>3</v>
      </c>
      <c r="B3389" s="95" t="s">
        <v>15</v>
      </c>
      <c r="C3389" s="96"/>
      <c r="D3389" s="96"/>
      <c r="E3389" s="97"/>
      <c r="F3389" s="58">
        <f>SUM(F3388)*15%</f>
        <v>37.376430000000006</v>
      </c>
      <c r="G3389" s="51">
        <f>SUM(F3389/F3392)</f>
        <v>0.11857707509881422</v>
      </c>
    </row>
    <row r="3390" spans="1:7" ht="15.6" thickTop="1" thickBot="1" x14ac:dyDescent="0.35">
      <c r="A3390" s="57" t="s">
        <v>16</v>
      </c>
      <c r="B3390" s="98" t="s">
        <v>124</v>
      </c>
      <c r="C3390" s="99"/>
      <c r="D3390" s="99"/>
      <c r="E3390" s="100"/>
      <c r="F3390" s="60">
        <f>SUM(F3388:F3389)</f>
        <v>286.55263000000008</v>
      </c>
    </row>
    <row r="3391" spans="1:7" ht="15.6" thickTop="1" thickBot="1" x14ac:dyDescent="0.35">
      <c r="A3391" s="59">
        <v>4</v>
      </c>
      <c r="B3391" s="95" t="s">
        <v>17</v>
      </c>
      <c r="C3391" s="96"/>
      <c r="D3391" s="96"/>
      <c r="E3391" s="97"/>
      <c r="F3391" s="58">
        <f>SUM(F3390)*10%</f>
        <v>28.655263000000009</v>
      </c>
      <c r="G3391" s="51">
        <f>SUM(F3391/F3392)</f>
        <v>9.0909090909090912E-2</v>
      </c>
    </row>
    <row r="3392" spans="1:7" ht="15.6" thickTop="1" thickBot="1" x14ac:dyDescent="0.35">
      <c r="A3392" s="57" t="s">
        <v>18</v>
      </c>
      <c r="B3392" s="98" t="s">
        <v>19</v>
      </c>
      <c r="C3392" s="99"/>
      <c r="D3392" s="99"/>
      <c r="E3392" s="100"/>
      <c r="F3392" s="60">
        <f>SUM(F3390,F3391)</f>
        <v>315.20789300000007</v>
      </c>
      <c r="G3392" s="62">
        <f>SUM(G3371,G3387,G3389,G3391)</f>
        <v>1</v>
      </c>
    </row>
    <row r="3393" spans="1:7" ht="15.6" thickTop="1" thickBot="1" x14ac:dyDescent="0.35"/>
    <row r="3394" spans="1:7" ht="44.4" thickTop="1" thickBot="1" x14ac:dyDescent="0.35">
      <c r="A3394" s="37" t="s">
        <v>2</v>
      </c>
      <c r="B3394" s="29" t="s">
        <v>1</v>
      </c>
      <c r="C3394" s="38" t="s">
        <v>0</v>
      </c>
      <c r="D3394" s="39" t="s">
        <v>20</v>
      </c>
      <c r="E3394" s="40"/>
      <c r="F3394" s="41"/>
      <c r="G3394" s="41"/>
    </row>
    <row r="3395" spans="1:7" ht="15" thickTop="1" x14ac:dyDescent="0.3">
      <c r="A3395" s="63" t="s">
        <v>509</v>
      </c>
      <c r="B3395" s="16" t="s">
        <v>510</v>
      </c>
      <c r="C3395" s="8"/>
      <c r="D3395" s="8"/>
      <c r="E3395" s="40"/>
      <c r="F3395" s="41"/>
      <c r="G3395" s="41"/>
    </row>
    <row r="3396" spans="1:7" ht="58.2" thickBot="1" x14ac:dyDescent="0.35">
      <c r="A3396" s="66" t="s">
        <v>520</v>
      </c>
      <c r="B3396" s="32" t="s">
        <v>521</v>
      </c>
      <c r="C3396" s="33" t="s">
        <v>513</v>
      </c>
      <c r="D3396" s="33">
        <v>1</v>
      </c>
      <c r="E3396" s="40"/>
      <c r="F3396" s="41"/>
      <c r="G3396" s="41"/>
    </row>
    <row r="3397" spans="1:7" ht="30" thickTop="1" thickBot="1" x14ac:dyDescent="0.35">
      <c r="A3397" s="37" t="s">
        <v>3</v>
      </c>
      <c r="B3397" s="29" t="s">
        <v>4</v>
      </c>
      <c r="C3397" s="29" t="s">
        <v>0</v>
      </c>
      <c r="D3397" s="29" t="s">
        <v>5</v>
      </c>
      <c r="E3397" s="29" t="s">
        <v>6</v>
      </c>
      <c r="F3397" s="29" t="s">
        <v>7</v>
      </c>
      <c r="G3397" s="39" t="s">
        <v>8</v>
      </c>
    </row>
    <row r="3398" spans="1:7" ht="15" thickTop="1" x14ac:dyDescent="0.3">
      <c r="A3398" s="41"/>
      <c r="B3398" s="46" t="s">
        <v>9</v>
      </c>
      <c r="C3398" s="47"/>
      <c r="D3398" s="47"/>
      <c r="E3398" s="47"/>
      <c r="F3398" s="47"/>
      <c r="G3398" s="21"/>
    </row>
    <row r="3399" spans="1:7" ht="15" thickBot="1" x14ac:dyDescent="0.35">
      <c r="A3399" s="17" t="s">
        <v>10</v>
      </c>
      <c r="B3399" s="13" t="s">
        <v>43</v>
      </c>
      <c r="C3399" s="13" t="s">
        <v>21</v>
      </c>
      <c r="D3399" s="13">
        <v>2.8E-3</v>
      </c>
      <c r="E3399" s="48">
        <v>30.88</v>
      </c>
      <c r="F3399" s="20">
        <f>PRODUCT(D3399:E3399)</f>
        <v>8.6463999999999999E-2</v>
      </c>
      <c r="G3399" s="21"/>
    </row>
    <row r="3400" spans="1:7" ht="15.6" thickTop="1" thickBot="1" x14ac:dyDescent="0.35">
      <c r="A3400" s="49">
        <v>1</v>
      </c>
      <c r="B3400" s="98" t="s">
        <v>13</v>
      </c>
      <c r="C3400" s="99"/>
      <c r="D3400" s="99"/>
      <c r="E3400" s="100"/>
      <c r="F3400" s="50">
        <f>SUM(F3399)</f>
        <v>8.6463999999999999E-2</v>
      </c>
      <c r="G3400" s="51">
        <f>SUM(F3400/F3421)</f>
        <v>2.7905257497539256E-4</v>
      </c>
    </row>
    <row r="3401" spans="1:7" ht="15" thickTop="1" x14ac:dyDescent="0.3">
      <c r="A3401" s="41"/>
      <c r="B3401" s="52" t="s">
        <v>22</v>
      </c>
      <c r="C3401" s="13"/>
      <c r="D3401" s="13"/>
      <c r="E3401" s="13"/>
      <c r="F3401" s="53"/>
      <c r="G3401" s="54"/>
    </row>
    <row r="3402" spans="1:7" x14ac:dyDescent="0.3">
      <c r="A3402" s="17" t="s">
        <v>11</v>
      </c>
      <c r="B3402" s="13" t="s">
        <v>60</v>
      </c>
      <c r="C3402" s="13" t="s">
        <v>84</v>
      </c>
      <c r="D3402" s="55">
        <v>0.1</v>
      </c>
      <c r="E3402" s="20">
        <v>1.1399999999999999</v>
      </c>
      <c r="F3402" s="53">
        <f t="shared" ref="F3402:F3414" si="228">D3402*E3402</f>
        <v>0.11399999999999999</v>
      </c>
      <c r="G3402" s="21"/>
    </row>
    <row r="3403" spans="1:7" x14ac:dyDescent="0.3">
      <c r="A3403" s="17" t="s">
        <v>12</v>
      </c>
      <c r="B3403" s="13" t="s">
        <v>474</v>
      </c>
      <c r="C3403" s="13" t="s">
        <v>228</v>
      </c>
      <c r="D3403" s="55">
        <v>1</v>
      </c>
      <c r="E3403" s="20">
        <v>7.47</v>
      </c>
      <c r="F3403" s="53">
        <f t="shared" si="228"/>
        <v>7.47</v>
      </c>
      <c r="G3403" s="21"/>
    </row>
    <row r="3404" spans="1:7" x14ac:dyDescent="0.3">
      <c r="A3404" s="17" t="s">
        <v>53</v>
      </c>
      <c r="B3404" s="13" t="s">
        <v>470</v>
      </c>
      <c r="C3404" s="13" t="s">
        <v>85</v>
      </c>
      <c r="D3404" s="55">
        <v>0.1</v>
      </c>
      <c r="E3404" s="20">
        <v>33.770000000000003</v>
      </c>
      <c r="F3404" s="53">
        <f t="shared" si="228"/>
        <v>3.3770000000000007</v>
      </c>
      <c r="G3404" s="21"/>
    </row>
    <row r="3405" spans="1:7" ht="28.8" x14ac:dyDescent="0.3">
      <c r="A3405" s="17" t="s">
        <v>54</v>
      </c>
      <c r="B3405" s="13" t="s">
        <v>327</v>
      </c>
      <c r="C3405" s="13" t="s">
        <v>68</v>
      </c>
      <c r="D3405" s="55">
        <v>5</v>
      </c>
      <c r="E3405" s="20">
        <v>0.95</v>
      </c>
      <c r="F3405" s="53">
        <f t="shared" si="228"/>
        <v>4.75</v>
      </c>
      <c r="G3405" s="21"/>
    </row>
    <row r="3406" spans="1:7" ht="43.2" x14ac:dyDescent="0.3">
      <c r="A3406" s="17" t="s">
        <v>55</v>
      </c>
      <c r="B3406" s="13" t="s">
        <v>475</v>
      </c>
      <c r="C3406" s="13" t="s">
        <v>85</v>
      </c>
      <c r="D3406" s="55">
        <v>0.1</v>
      </c>
      <c r="E3406" s="20">
        <v>44.37</v>
      </c>
      <c r="F3406" s="53">
        <f t="shared" si="228"/>
        <v>4.4370000000000003</v>
      </c>
      <c r="G3406" s="21"/>
    </row>
    <row r="3407" spans="1:7" x14ac:dyDescent="0.3">
      <c r="A3407" s="17" t="s">
        <v>56</v>
      </c>
      <c r="B3407" s="13" t="s">
        <v>471</v>
      </c>
      <c r="C3407" s="13" t="s">
        <v>85</v>
      </c>
      <c r="D3407" s="55">
        <v>0.1</v>
      </c>
      <c r="E3407" s="20">
        <v>7.58</v>
      </c>
      <c r="F3407" s="53">
        <f t="shared" si="228"/>
        <v>0.75800000000000001</v>
      </c>
      <c r="G3407" s="21"/>
    </row>
    <row r="3408" spans="1:7" ht="43.2" x14ac:dyDescent="0.3">
      <c r="A3408" s="17" t="s">
        <v>57</v>
      </c>
      <c r="B3408" s="13" t="s">
        <v>476</v>
      </c>
      <c r="C3408" s="90" t="s">
        <v>478</v>
      </c>
      <c r="D3408" s="55">
        <v>1</v>
      </c>
      <c r="E3408" s="20">
        <v>52.31</v>
      </c>
      <c r="F3408" s="53">
        <f t="shared" si="228"/>
        <v>52.31</v>
      </c>
      <c r="G3408" s="21"/>
    </row>
    <row r="3409" spans="1:7" x14ac:dyDescent="0.3">
      <c r="A3409" s="17" t="s">
        <v>58</v>
      </c>
      <c r="B3409" s="13" t="s">
        <v>472</v>
      </c>
      <c r="C3409" s="13" t="s">
        <v>143</v>
      </c>
      <c r="D3409" s="55">
        <v>5</v>
      </c>
      <c r="E3409" s="20">
        <v>0.57999999999999996</v>
      </c>
      <c r="F3409" s="53">
        <f t="shared" si="228"/>
        <v>2.9</v>
      </c>
      <c r="G3409" s="21"/>
    </row>
    <row r="3410" spans="1:7" x14ac:dyDescent="0.3">
      <c r="A3410" s="17" t="s">
        <v>59</v>
      </c>
      <c r="B3410" s="13" t="s">
        <v>473</v>
      </c>
      <c r="C3410" s="13" t="s">
        <v>85</v>
      </c>
      <c r="D3410" s="55">
        <v>0.1</v>
      </c>
      <c r="E3410" s="20">
        <v>34.770000000000003</v>
      </c>
      <c r="F3410" s="53">
        <f t="shared" si="228"/>
        <v>3.4770000000000003</v>
      </c>
      <c r="G3410" s="21"/>
    </row>
    <row r="3411" spans="1:7" ht="43.2" x14ac:dyDescent="0.3">
      <c r="A3411" s="17" t="s">
        <v>133</v>
      </c>
      <c r="B3411" s="13" t="s">
        <v>479</v>
      </c>
      <c r="C3411" s="18" t="s">
        <v>478</v>
      </c>
      <c r="D3411" s="55">
        <v>1</v>
      </c>
      <c r="E3411" s="20">
        <v>44.37</v>
      </c>
      <c r="F3411" s="53">
        <f t="shared" si="228"/>
        <v>44.37</v>
      </c>
      <c r="G3411" s="21"/>
    </row>
    <row r="3412" spans="1:7" ht="28.8" x14ac:dyDescent="0.3">
      <c r="A3412" s="17" t="s">
        <v>134</v>
      </c>
      <c r="B3412" s="13" t="s">
        <v>480</v>
      </c>
      <c r="C3412" s="18" t="s">
        <v>45</v>
      </c>
      <c r="D3412" s="55">
        <v>1</v>
      </c>
      <c r="E3412" s="20">
        <v>93.92</v>
      </c>
      <c r="F3412" s="53">
        <f t="shared" si="228"/>
        <v>93.92</v>
      </c>
      <c r="G3412" s="21"/>
    </row>
    <row r="3413" spans="1:7" x14ac:dyDescent="0.3">
      <c r="A3413" s="17" t="s">
        <v>135</v>
      </c>
      <c r="B3413" s="13" t="s">
        <v>481</v>
      </c>
      <c r="C3413" s="61" t="s">
        <v>143</v>
      </c>
      <c r="D3413" s="55">
        <v>1</v>
      </c>
      <c r="E3413" s="20">
        <v>17.489999999999998</v>
      </c>
      <c r="F3413" s="53">
        <f t="shared" si="228"/>
        <v>17.489999999999998</v>
      </c>
      <c r="G3413" s="21"/>
    </row>
    <row r="3414" spans="1:7" x14ac:dyDescent="0.3">
      <c r="A3414" s="17" t="s">
        <v>166</v>
      </c>
      <c r="B3414" s="13" t="s">
        <v>963</v>
      </c>
      <c r="C3414" s="13" t="s">
        <v>927</v>
      </c>
      <c r="D3414" s="55">
        <v>1</v>
      </c>
      <c r="E3414" s="20">
        <v>0.61</v>
      </c>
      <c r="F3414" s="53">
        <f t="shared" si="228"/>
        <v>0.61</v>
      </c>
      <c r="G3414" s="21"/>
    </row>
    <row r="3415" spans="1:7" ht="15" thickBot="1" x14ac:dyDescent="0.35">
      <c r="A3415" s="17" t="s">
        <v>167</v>
      </c>
      <c r="B3415" s="13" t="s">
        <v>482</v>
      </c>
      <c r="C3415" s="13" t="s">
        <v>45</v>
      </c>
      <c r="D3415" s="19">
        <v>1</v>
      </c>
      <c r="E3415" s="11">
        <v>8.8699999999999992</v>
      </c>
      <c r="F3415" s="20">
        <f t="shared" ref="F3415" si="229">D3415*E3415</f>
        <v>8.8699999999999992</v>
      </c>
      <c r="G3415" s="21"/>
    </row>
    <row r="3416" spans="1:7" ht="15.6" thickTop="1" thickBot="1" x14ac:dyDescent="0.35">
      <c r="A3416" s="49">
        <v>2</v>
      </c>
      <c r="B3416" s="98" t="s">
        <v>23</v>
      </c>
      <c r="C3416" s="99"/>
      <c r="D3416" s="99"/>
      <c r="E3416" s="100"/>
      <c r="F3416" s="50">
        <f>SUM(F3402:F3415)</f>
        <v>244.85300000000007</v>
      </c>
      <c r="G3416" s="51">
        <f>SUM(F3416/F3421)</f>
        <v>0.79023478141711945</v>
      </c>
    </row>
    <row r="3417" spans="1:7" ht="15.6" thickTop="1" thickBot="1" x14ac:dyDescent="0.35">
      <c r="A3417" s="57" t="s">
        <v>14</v>
      </c>
      <c r="B3417" s="98" t="s">
        <v>123</v>
      </c>
      <c r="C3417" s="99"/>
      <c r="D3417" s="99"/>
      <c r="E3417" s="100"/>
      <c r="F3417" s="58">
        <f>SUM(F3400,F3416)</f>
        <v>244.93946400000007</v>
      </c>
      <c r="G3417" s="6"/>
    </row>
    <row r="3418" spans="1:7" ht="15.6" thickTop="1" thickBot="1" x14ac:dyDescent="0.35">
      <c r="A3418" s="59">
        <v>3</v>
      </c>
      <c r="B3418" s="95" t="s">
        <v>15</v>
      </c>
      <c r="C3418" s="96"/>
      <c r="D3418" s="96"/>
      <c r="E3418" s="97"/>
      <c r="F3418" s="58">
        <f>SUM(F3417)*15%</f>
        <v>36.740919600000012</v>
      </c>
      <c r="G3418" s="51">
        <f>SUM(F3418/F3421)</f>
        <v>0.11857707509881422</v>
      </c>
    </row>
    <row r="3419" spans="1:7" ht="15.6" thickTop="1" thickBot="1" x14ac:dyDescent="0.35">
      <c r="A3419" s="57" t="s">
        <v>16</v>
      </c>
      <c r="B3419" s="98" t="s">
        <v>124</v>
      </c>
      <c r="C3419" s="99"/>
      <c r="D3419" s="99"/>
      <c r="E3419" s="100"/>
      <c r="F3419" s="60">
        <f>SUM(F3417:F3418)</f>
        <v>281.68038360000008</v>
      </c>
    </row>
    <row r="3420" spans="1:7" ht="15.6" thickTop="1" thickBot="1" x14ac:dyDescent="0.35">
      <c r="A3420" s="59">
        <v>4</v>
      </c>
      <c r="B3420" s="95" t="s">
        <v>17</v>
      </c>
      <c r="C3420" s="96"/>
      <c r="D3420" s="96"/>
      <c r="E3420" s="97"/>
      <c r="F3420" s="58">
        <f>SUM(F3419)*10%</f>
        <v>28.168038360000011</v>
      </c>
      <c r="G3420" s="51">
        <f>SUM(F3420/F3421)</f>
        <v>9.0909090909090912E-2</v>
      </c>
    </row>
    <row r="3421" spans="1:7" ht="15.6" thickTop="1" thickBot="1" x14ac:dyDescent="0.35">
      <c r="A3421" s="57" t="s">
        <v>18</v>
      </c>
      <c r="B3421" s="98" t="s">
        <v>19</v>
      </c>
      <c r="C3421" s="99"/>
      <c r="D3421" s="99"/>
      <c r="E3421" s="100"/>
      <c r="F3421" s="60">
        <f>SUM(F3419,F3420)</f>
        <v>309.84842196000011</v>
      </c>
      <c r="G3421" s="62">
        <f>SUM(G3400,G3416,G3418,G3420)</f>
        <v>1</v>
      </c>
    </row>
    <row r="3422" spans="1:7" ht="15.6" thickTop="1" thickBot="1" x14ac:dyDescent="0.35"/>
    <row r="3423" spans="1:7" ht="44.4" thickTop="1" thickBot="1" x14ac:dyDescent="0.35">
      <c r="A3423" s="37" t="s">
        <v>2</v>
      </c>
      <c r="B3423" s="29" t="s">
        <v>1</v>
      </c>
      <c r="C3423" s="38" t="s">
        <v>0</v>
      </c>
      <c r="D3423" s="39" t="s">
        <v>20</v>
      </c>
      <c r="E3423" s="40"/>
      <c r="F3423" s="41"/>
      <c r="G3423" s="41"/>
    </row>
    <row r="3424" spans="1:7" ht="15" thickTop="1" x14ac:dyDescent="0.3">
      <c r="A3424" s="63" t="s">
        <v>522</v>
      </c>
      <c r="B3424" s="16" t="s">
        <v>523</v>
      </c>
      <c r="C3424" s="8"/>
      <c r="D3424" s="8"/>
      <c r="E3424" s="40"/>
      <c r="F3424" s="41"/>
      <c r="G3424" s="41"/>
    </row>
    <row r="3425" spans="1:7" ht="130.19999999999999" thickBot="1" x14ac:dyDescent="0.35">
      <c r="A3425" s="66" t="s">
        <v>524</v>
      </c>
      <c r="B3425" s="32" t="s">
        <v>525</v>
      </c>
      <c r="C3425" s="33" t="s">
        <v>513</v>
      </c>
      <c r="D3425" s="33">
        <v>1</v>
      </c>
      <c r="E3425" s="40"/>
      <c r="F3425" s="41"/>
      <c r="G3425" s="41"/>
    </row>
    <row r="3426" spans="1:7" ht="30" thickTop="1" thickBot="1" x14ac:dyDescent="0.35">
      <c r="A3426" s="37" t="s">
        <v>3</v>
      </c>
      <c r="B3426" s="29" t="s">
        <v>4</v>
      </c>
      <c r="C3426" s="29" t="s">
        <v>0</v>
      </c>
      <c r="D3426" s="29" t="s">
        <v>5</v>
      </c>
      <c r="E3426" s="29" t="s">
        <v>6</v>
      </c>
      <c r="F3426" s="29" t="s">
        <v>7</v>
      </c>
      <c r="G3426" s="39" t="s">
        <v>8</v>
      </c>
    </row>
    <row r="3427" spans="1:7" ht="15" thickTop="1" x14ac:dyDescent="0.3">
      <c r="A3427" s="41"/>
      <c r="B3427" s="46" t="s">
        <v>9</v>
      </c>
      <c r="C3427" s="47"/>
      <c r="D3427" s="47"/>
      <c r="E3427" s="47"/>
      <c r="F3427" s="47"/>
      <c r="G3427" s="21"/>
    </row>
    <row r="3428" spans="1:7" ht="15" thickBot="1" x14ac:dyDescent="0.35">
      <c r="A3428" s="17" t="s">
        <v>10</v>
      </c>
      <c r="B3428" s="13" t="s">
        <v>43</v>
      </c>
      <c r="C3428" s="13" t="s">
        <v>21</v>
      </c>
      <c r="D3428" s="13">
        <v>3.4000000000000002E-2</v>
      </c>
      <c r="E3428" s="48">
        <v>30.88</v>
      </c>
      <c r="F3428" s="20">
        <f>PRODUCT(D3428:E3428)</f>
        <v>1.04992</v>
      </c>
      <c r="G3428" s="21"/>
    </row>
    <row r="3429" spans="1:7" ht="15.6" thickTop="1" thickBot="1" x14ac:dyDescent="0.35">
      <c r="A3429" s="49">
        <v>1</v>
      </c>
      <c r="B3429" s="98" t="s">
        <v>13</v>
      </c>
      <c r="C3429" s="99"/>
      <c r="D3429" s="99"/>
      <c r="E3429" s="100"/>
      <c r="F3429" s="50">
        <f>SUM(F3428)</f>
        <v>1.04992</v>
      </c>
      <c r="G3429" s="51">
        <f>SUM(F3429/F3450)</f>
        <v>3.374972265820167E-3</v>
      </c>
    </row>
    <row r="3430" spans="1:7" ht="15" thickTop="1" x14ac:dyDescent="0.3">
      <c r="A3430" s="41"/>
      <c r="B3430" s="52" t="s">
        <v>22</v>
      </c>
      <c r="C3430" s="13"/>
      <c r="D3430" s="13"/>
      <c r="E3430" s="13"/>
      <c r="F3430" s="53"/>
      <c r="G3430" s="54"/>
    </row>
    <row r="3431" spans="1:7" x14ac:dyDescent="0.3">
      <c r="A3431" s="17" t="s">
        <v>11</v>
      </c>
      <c r="B3431" s="13" t="s">
        <v>60</v>
      </c>
      <c r="C3431" s="13" t="s">
        <v>84</v>
      </c>
      <c r="D3431" s="55">
        <v>0.1</v>
      </c>
      <c r="E3431" s="20">
        <v>1.1399999999999999</v>
      </c>
      <c r="F3431" s="53">
        <f t="shared" ref="F3431:F3443" si="230">D3431*E3431</f>
        <v>0.11399999999999999</v>
      </c>
      <c r="G3431" s="21"/>
    </row>
    <row r="3432" spans="1:7" x14ac:dyDescent="0.3">
      <c r="A3432" s="17" t="s">
        <v>12</v>
      </c>
      <c r="B3432" s="13" t="s">
        <v>474</v>
      </c>
      <c r="C3432" s="13" t="s">
        <v>228</v>
      </c>
      <c r="D3432" s="55">
        <v>1</v>
      </c>
      <c r="E3432" s="20">
        <v>7.47</v>
      </c>
      <c r="F3432" s="53">
        <f t="shared" si="230"/>
        <v>7.47</v>
      </c>
      <c r="G3432" s="21"/>
    </row>
    <row r="3433" spans="1:7" x14ac:dyDescent="0.3">
      <c r="A3433" s="17" t="s">
        <v>53</v>
      </c>
      <c r="B3433" s="13" t="s">
        <v>470</v>
      </c>
      <c r="C3433" s="13" t="s">
        <v>85</v>
      </c>
      <c r="D3433" s="55">
        <v>0.1</v>
      </c>
      <c r="E3433" s="20">
        <v>33.75</v>
      </c>
      <c r="F3433" s="53">
        <f t="shared" si="230"/>
        <v>3.375</v>
      </c>
      <c r="G3433" s="21"/>
    </row>
    <row r="3434" spans="1:7" ht="28.8" x14ac:dyDescent="0.3">
      <c r="A3434" s="17" t="s">
        <v>54</v>
      </c>
      <c r="B3434" s="13" t="s">
        <v>327</v>
      </c>
      <c r="C3434" s="13" t="s">
        <v>68</v>
      </c>
      <c r="D3434" s="55">
        <v>5</v>
      </c>
      <c r="E3434" s="20">
        <v>0.95</v>
      </c>
      <c r="F3434" s="53">
        <f t="shared" si="230"/>
        <v>4.75</v>
      </c>
      <c r="G3434" s="21"/>
    </row>
    <row r="3435" spans="1:7" ht="43.2" x14ac:dyDescent="0.3">
      <c r="A3435" s="17" t="s">
        <v>55</v>
      </c>
      <c r="B3435" s="13" t="s">
        <v>954</v>
      </c>
      <c r="C3435" s="13" t="s">
        <v>85</v>
      </c>
      <c r="D3435" s="55">
        <v>0.1</v>
      </c>
      <c r="E3435" s="20">
        <v>44.37</v>
      </c>
      <c r="F3435" s="53">
        <f t="shared" si="230"/>
        <v>4.4370000000000003</v>
      </c>
      <c r="G3435" s="21"/>
    </row>
    <row r="3436" spans="1:7" x14ac:dyDescent="0.3">
      <c r="A3436" s="17" t="s">
        <v>56</v>
      </c>
      <c r="B3436" s="13" t="s">
        <v>955</v>
      </c>
      <c r="C3436" s="13" t="s">
        <v>85</v>
      </c>
      <c r="D3436" s="55">
        <v>0.1</v>
      </c>
      <c r="E3436" s="20">
        <v>7.58</v>
      </c>
      <c r="F3436" s="53">
        <f t="shared" si="230"/>
        <v>0.75800000000000001</v>
      </c>
      <c r="G3436" s="21"/>
    </row>
    <row r="3437" spans="1:7" ht="43.2" x14ac:dyDescent="0.3">
      <c r="A3437" s="17" t="s">
        <v>57</v>
      </c>
      <c r="B3437" s="13" t="s">
        <v>476</v>
      </c>
      <c r="C3437" s="90" t="s">
        <v>478</v>
      </c>
      <c r="D3437" s="55">
        <v>1</v>
      </c>
      <c r="E3437" s="20">
        <v>52.31</v>
      </c>
      <c r="F3437" s="53">
        <f t="shared" si="230"/>
        <v>52.31</v>
      </c>
      <c r="G3437" s="21"/>
    </row>
    <row r="3438" spans="1:7" x14ac:dyDescent="0.3">
      <c r="A3438" s="17" t="s">
        <v>58</v>
      </c>
      <c r="B3438" s="13" t="s">
        <v>472</v>
      </c>
      <c r="C3438" s="13" t="s">
        <v>143</v>
      </c>
      <c r="D3438" s="55">
        <v>5</v>
      </c>
      <c r="E3438" s="20">
        <v>0.57999999999999996</v>
      </c>
      <c r="F3438" s="53">
        <f t="shared" si="230"/>
        <v>2.9</v>
      </c>
      <c r="G3438" s="21"/>
    </row>
    <row r="3439" spans="1:7" x14ac:dyDescent="0.3">
      <c r="A3439" s="17" t="s">
        <v>59</v>
      </c>
      <c r="B3439" s="13" t="s">
        <v>473</v>
      </c>
      <c r="C3439" s="13" t="s">
        <v>85</v>
      </c>
      <c r="D3439" s="55">
        <v>0.1</v>
      </c>
      <c r="E3439" s="20">
        <v>34.770000000000003</v>
      </c>
      <c r="F3439" s="53">
        <f t="shared" si="230"/>
        <v>3.4770000000000003</v>
      </c>
      <c r="G3439" s="21"/>
    </row>
    <row r="3440" spans="1:7" ht="43.2" x14ac:dyDescent="0.3">
      <c r="A3440" s="17" t="s">
        <v>133</v>
      </c>
      <c r="B3440" s="13" t="s">
        <v>479</v>
      </c>
      <c r="C3440" s="18" t="s">
        <v>478</v>
      </c>
      <c r="D3440" s="55">
        <v>1</v>
      </c>
      <c r="E3440" s="20">
        <v>44.37</v>
      </c>
      <c r="F3440" s="53">
        <f t="shared" si="230"/>
        <v>44.37</v>
      </c>
      <c r="G3440" s="21"/>
    </row>
    <row r="3441" spans="1:7" ht="28.8" x14ac:dyDescent="0.3">
      <c r="A3441" s="17" t="s">
        <v>134</v>
      </c>
      <c r="B3441" s="13" t="s">
        <v>480</v>
      </c>
      <c r="C3441" s="18" t="s">
        <v>45</v>
      </c>
      <c r="D3441" s="55">
        <v>1</v>
      </c>
      <c r="E3441" s="20">
        <v>93.92</v>
      </c>
      <c r="F3441" s="53">
        <f t="shared" si="230"/>
        <v>93.92</v>
      </c>
      <c r="G3441" s="21"/>
    </row>
    <row r="3442" spans="1:7" x14ac:dyDescent="0.3">
      <c r="A3442" s="17" t="s">
        <v>135</v>
      </c>
      <c r="B3442" s="13" t="s">
        <v>481</v>
      </c>
      <c r="C3442" s="61" t="s">
        <v>143</v>
      </c>
      <c r="D3442" s="55">
        <v>1</v>
      </c>
      <c r="E3442" s="20">
        <v>17.489999999999998</v>
      </c>
      <c r="F3442" s="53">
        <f t="shared" si="230"/>
        <v>17.489999999999998</v>
      </c>
      <c r="G3442" s="21"/>
    </row>
    <row r="3443" spans="1:7" x14ac:dyDescent="0.3">
      <c r="A3443" s="17" t="s">
        <v>166</v>
      </c>
      <c r="B3443" s="13" t="s">
        <v>963</v>
      </c>
      <c r="C3443" s="13" t="s">
        <v>927</v>
      </c>
      <c r="D3443" s="55">
        <v>1</v>
      </c>
      <c r="E3443" s="20">
        <v>0.61</v>
      </c>
      <c r="F3443" s="53">
        <f t="shared" si="230"/>
        <v>0.61</v>
      </c>
      <c r="G3443" s="21"/>
    </row>
    <row r="3444" spans="1:7" ht="15" thickBot="1" x14ac:dyDescent="0.35">
      <c r="A3444" s="17" t="s">
        <v>167</v>
      </c>
      <c r="B3444" s="13" t="s">
        <v>482</v>
      </c>
      <c r="C3444" s="13" t="s">
        <v>45</v>
      </c>
      <c r="D3444" s="19">
        <v>1</v>
      </c>
      <c r="E3444" s="11">
        <v>8.89</v>
      </c>
      <c r="F3444" s="20">
        <f t="shared" ref="F3444" si="231">D3444*E3444</f>
        <v>8.89</v>
      </c>
      <c r="G3444" s="21"/>
    </row>
    <row r="3445" spans="1:7" ht="15.6" thickTop="1" thickBot="1" x14ac:dyDescent="0.35">
      <c r="A3445" s="49">
        <v>2</v>
      </c>
      <c r="B3445" s="98" t="s">
        <v>23</v>
      </c>
      <c r="C3445" s="99"/>
      <c r="D3445" s="99"/>
      <c r="E3445" s="100"/>
      <c r="F3445" s="50">
        <f>SUM(F3431:F3444)</f>
        <v>244.87100000000004</v>
      </c>
      <c r="G3445" s="51">
        <f>SUM(F3445/F3450)</f>
        <v>0.78713886172627456</v>
      </c>
    </row>
    <row r="3446" spans="1:7" ht="15.6" thickTop="1" thickBot="1" x14ac:dyDescent="0.35">
      <c r="A3446" s="57" t="s">
        <v>14</v>
      </c>
      <c r="B3446" s="98" t="s">
        <v>123</v>
      </c>
      <c r="C3446" s="99"/>
      <c r="D3446" s="99"/>
      <c r="E3446" s="100"/>
      <c r="F3446" s="58">
        <f>SUM(F3429,F3445)</f>
        <v>245.92092000000002</v>
      </c>
      <c r="G3446" s="6"/>
    </row>
    <row r="3447" spans="1:7" ht="15.6" thickTop="1" thickBot="1" x14ac:dyDescent="0.35">
      <c r="A3447" s="59">
        <v>3</v>
      </c>
      <c r="B3447" s="95" t="s">
        <v>15</v>
      </c>
      <c r="C3447" s="96"/>
      <c r="D3447" s="96"/>
      <c r="E3447" s="97"/>
      <c r="F3447" s="58">
        <f>SUM(F3446)*15%</f>
        <v>36.888138000000005</v>
      </c>
      <c r="G3447" s="51">
        <f>SUM(F3447/F3450)</f>
        <v>0.11857707509881421</v>
      </c>
    </row>
    <row r="3448" spans="1:7" ht="15.6" thickTop="1" thickBot="1" x14ac:dyDescent="0.35">
      <c r="A3448" s="57" t="s">
        <v>16</v>
      </c>
      <c r="B3448" s="98" t="s">
        <v>124</v>
      </c>
      <c r="C3448" s="99"/>
      <c r="D3448" s="99"/>
      <c r="E3448" s="100"/>
      <c r="F3448" s="60">
        <f>SUM(F3446:F3447)</f>
        <v>282.80905800000005</v>
      </c>
    </row>
    <row r="3449" spans="1:7" ht="15.6" thickTop="1" thickBot="1" x14ac:dyDescent="0.35">
      <c r="A3449" s="59">
        <v>4</v>
      </c>
      <c r="B3449" s="95" t="s">
        <v>17</v>
      </c>
      <c r="C3449" s="96"/>
      <c r="D3449" s="96"/>
      <c r="E3449" s="97"/>
      <c r="F3449" s="58">
        <f>SUM(F3448)*10%</f>
        <v>28.280905800000006</v>
      </c>
      <c r="G3449" s="51">
        <f>SUM(F3449/F3450)</f>
        <v>9.0909090909090912E-2</v>
      </c>
    </row>
    <row r="3450" spans="1:7" ht="15.6" thickTop="1" thickBot="1" x14ac:dyDescent="0.35">
      <c r="A3450" s="57" t="s">
        <v>18</v>
      </c>
      <c r="B3450" s="98" t="s">
        <v>19</v>
      </c>
      <c r="C3450" s="99"/>
      <c r="D3450" s="99"/>
      <c r="E3450" s="100"/>
      <c r="F3450" s="60">
        <f>SUM(F3448,F3449)</f>
        <v>311.08996380000008</v>
      </c>
      <c r="G3450" s="62">
        <f>SUM(G3429,G3445,G3447,G3449)</f>
        <v>0.99999999999999989</v>
      </c>
    </row>
    <row r="3451" spans="1:7" ht="15.6" thickTop="1" thickBot="1" x14ac:dyDescent="0.35"/>
    <row r="3452" spans="1:7" ht="44.4" thickTop="1" thickBot="1" x14ac:dyDescent="0.35">
      <c r="A3452" s="37" t="s">
        <v>2</v>
      </c>
      <c r="B3452" s="29" t="s">
        <v>1</v>
      </c>
      <c r="C3452" s="38" t="s">
        <v>0</v>
      </c>
      <c r="D3452" s="39" t="s">
        <v>20</v>
      </c>
      <c r="E3452" s="40"/>
      <c r="F3452" s="41"/>
      <c r="G3452" s="41"/>
    </row>
    <row r="3453" spans="1:7" ht="15" thickTop="1" x14ac:dyDescent="0.3">
      <c r="A3453" s="63" t="s">
        <v>522</v>
      </c>
      <c r="B3453" s="16" t="s">
        <v>523</v>
      </c>
      <c r="C3453" s="8"/>
      <c r="D3453" s="8"/>
      <c r="E3453" s="40"/>
      <c r="F3453" s="41"/>
      <c r="G3453" s="41"/>
    </row>
    <row r="3454" spans="1:7" ht="115.8" thickBot="1" x14ac:dyDescent="0.35">
      <c r="A3454" s="66" t="s">
        <v>526</v>
      </c>
      <c r="B3454" s="32" t="s">
        <v>527</v>
      </c>
      <c r="C3454" s="33" t="s">
        <v>513</v>
      </c>
      <c r="D3454" s="33">
        <v>1</v>
      </c>
      <c r="E3454" s="40"/>
      <c r="F3454" s="41"/>
      <c r="G3454" s="41"/>
    </row>
    <row r="3455" spans="1:7" ht="30" thickTop="1" thickBot="1" x14ac:dyDescent="0.35">
      <c r="A3455" s="37" t="s">
        <v>3</v>
      </c>
      <c r="B3455" s="29" t="s">
        <v>4</v>
      </c>
      <c r="C3455" s="29" t="s">
        <v>0</v>
      </c>
      <c r="D3455" s="29" t="s">
        <v>5</v>
      </c>
      <c r="E3455" s="29" t="s">
        <v>6</v>
      </c>
      <c r="F3455" s="29" t="s">
        <v>7</v>
      </c>
      <c r="G3455" s="39" t="s">
        <v>8</v>
      </c>
    </row>
    <row r="3456" spans="1:7" ht="15" thickTop="1" x14ac:dyDescent="0.3">
      <c r="A3456" s="41"/>
      <c r="B3456" s="46" t="s">
        <v>9</v>
      </c>
      <c r="C3456" s="47"/>
      <c r="D3456" s="47"/>
      <c r="E3456" s="47"/>
      <c r="F3456" s="47"/>
      <c r="G3456" s="21"/>
    </row>
    <row r="3457" spans="1:7" ht="15" thickBot="1" x14ac:dyDescent="0.35">
      <c r="A3457" s="17" t="s">
        <v>10</v>
      </c>
      <c r="B3457" s="13" t="s">
        <v>43</v>
      </c>
      <c r="C3457" s="13" t="s">
        <v>21</v>
      </c>
      <c r="D3457" s="13">
        <v>3.4000000000000002E-2</v>
      </c>
      <c r="E3457" s="48">
        <v>30.88</v>
      </c>
      <c r="F3457" s="20">
        <f>PRODUCT(D3457:E3457)</f>
        <v>1.04992</v>
      </c>
      <c r="G3457" s="21"/>
    </row>
    <row r="3458" spans="1:7" ht="15.6" thickTop="1" thickBot="1" x14ac:dyDescent="0.35">
      <c r="A3458" s="49">
        <v>1</v>
      </c>
      <c r="B3458" s="98" t="s">
        <v>13</v>
      </c>
      <c r="C3458" s="99"/>
      <c r="D3458" s="99"/>
      <c r="E3458" s="100"/>
      <c r="F3458" s="50">
        <f>SUM(F3457)</f>
        <v>1.04992</v>
      </c>
      <c r="G3458" s="51">
        <f>SUM(F3458/F3479)</f>
        <v>3.3756311373573803E-3</v>
      </c>
    </row>
    <row r="3459" spans="1:7" ht="15" thickTop="1" x14ac:dyDescent="0.3">
      <c r="A3459" s="41"/>
      <c r="B3459" s="52" t="s">
        <v>22</v>
      </c>
      <c r="C3459" s="13"/>
      <c r="D3459" s="13"/>
      <c r="E3459" s="13"/>
      <c r="F3459" s="53"/>
      <c r="G3459" s="54"/>
    </row>
    <row r="3460" spans="1:7" x14ac:dyDescent="0.3">
      <c r="A3460" s="17" t="s">
        <v>11</v>
      </c>
      <c r="B3460" s="13" t="s">
        <v>60</v>
      </c>
      <c r="C3460" s="13" t="s">
        <v>84</v>
      </c>
      <c r="D3460" s="55">
        <v>0.1</v>
      </c>
      <c r="E3460" s="20">
        <v>1.1399999999999999</v>
      </c>
      <c r="F3460" s="53">
        <f t="shared" ref="F3460:F3472" si="232">D3460*E3460</f>
        <v>0.11399999999999999</v>
      </c>
      <c r="G3460" s="21"/>
    </row>
    <row r="3461" spans="1:7" x14ac:dyDescent="0.3">
      <c r="A3461" s="17" t="s">
        <v>12</v>
      </c>
      <c r="B3461" s="13" t="s">
        <v>474</v>
      </c>
      <c r="C3461" s="13" t="s">
        <v>228</v>
      </c>
      <c r="D3461" s="55">
        <v>1</v>
      </c>
      <c r="E3461" s="20">
        <v>7.47</v>
      </c>
      <c r="F3461" s="53">
        <f t="shared" si="232"/>
        <v>7.47</v>
      </c>
      <c r="G3461" s="21"/>
    </row>
    <row r="3462" spans="1:7" x14ac:dyDescent="0.3">
      <c r="A3462" s="17" t="s">
        <v>53</v>
      </c>
      <c r="B3462" s="13" t="s">
        <v>470</v>
      </c>
      <c r="C3462" s="13" t="s">
        <v>85</v>
      </c>
      <c r="D3462" s="55">
        <v>0.1</v>
      </c>
      <c r="E3462" s="20">
        <v>33.47</v>
      </c>
      <c r="F3462" s="53">
        <f t="shared" si="232"/>
        <v>3.347</v>
      </c>
      <c r="G3462" s="21"/>
    </row>
    <row r="3463" spans="1:7" ht="28.8" x14ac:dyDescent="0.3">
      <c r="A3463" s="17" t="s">
        <v>54</v>
      </c>
      <c r="B3463" s="13" t="s">
        <v>327</v>
      </c>
      <c r="C3463" s="13" t="s">
        <v>68</v>
      </c>
      <c r="D3463" s="55">
        <v>5</v>
      </c>
      <c r="E3463" s="20">
        <v>0.95</v>
      </c>
      <c r="F3463" s="53">
        <f t="shared" si="232"/>
        <v>4.75</v>
      </c>
      <c r="G3463" s="21"/>
    </row>
    <row r="3464" spans="1:7" ht="43.2" x14ac:dyDescent="0.3">
      <c r="A3464" s="17" t="s">
        <v>55</v>
      </c>
      <c r="B3464" s="13" t="s">
        <v>475</v>
      </c>
      <c r="C3464" s="13" t="s">
        <v>85</v>
      </c>
      <c r="D3464" s="55">
        <v>0.1</v>
      </c>
      <c r="E3464" s="20">
        <v>44.37</v>
      </c>
      <c r="F3464" s="53">
        <f t="shared" si="232"/>
        <v>4.4370000000000003</v>
      </c>
      <c r="G3464" s="21"/>
    </row>
    <row r="3465" spans="1:7" x14ac:dyDescent="0.3">
      <c r="A3465" s="17" t="s">
        <v>56</v>
      </c>
      <c r="B3465" s="13" t="s">
        <v>955</v>
      </c>
      <c r="C3465" s="13" t="s">
        <v>85</v>
      </c>
      <c r="D3465" s="55">
        <v>0.1</v>
      </c>
      <c r="E3465" s="20">
        <v>7.58</v>
      </c>
      <c r="F3465" s="53">
        <f t="shared" si="232"/>
        <v>0.75800000000000001</v>
      </c>
      <c r="G3465" s="21"/>
    </row>
    <row r="3466" spans="1:7" ht="43.2" x14ac:dyDescent="0.3">
      <c r="A3466" s="17" t="s">
        <v>57</v>
      </c>
      <c r="B3466" s="13" t="s">
        <v>476</v>
      </c>
      <c r="C3466" s="90" t="s">
        <v>478</v>
      </c>
      <c r="D3466" s="55">
        <v>1</v>
      </c>
      <c r="E3466" s="20">
        <v>52.31</v>
      </c>
      <c r="F3466" s="53">
        <f t="shared" si="232"/>
        <v>52.31</v>
      </c>
      <c r="G3466" s="21"/>
    </row>
    <row r="3467" spans="1:7" x14ac:dyDescent="0.3">
      <c r="A3467" s="17" t="s">
        <v>58</v>
      </c>
      <c r="B3467" s="13" t="s">
        <v>472</v>
      </c>
      <c r="C3467" s="13" t="s">
        <v>143</v>
      </c>
      <c r="D3467" s="55">
        <v>5</v>
      </c>
      <c r="E3467" s="20">
        <v>0.57999999999999996</v>
      </c>
      <c r="F3467" s="53">
        <f t="shared" si="232"/>
        <v>2.9</v>
      </c>
      <c r="G3467" s="21"/>
    </row>
    <row r="3468" spans="1:7" x14ac:dyDescent="0.3">
      <c r="A3468" s="17" t="s">
        <v>59</v>
      </c>
      <c r="B3468" s="13" t="s">
        <v>473</v>
      </c>
      <c r="C3468" s="13" t="s">
        <v>85</v>
      </c>
      <c r="D3468" s="55">
        <v>0.1</v>
      </c>
      <c r="E3468" s="20">
        <v>34.770000000000003</v>
      </c>
      <c r="F3468" s="53">
        <f t="shared" si="232"/>
        <v>3.4770000000000003</v>
      </c>
      <c r="G3468" s="21"/>
    </row>
    <row r="3469" spans="1:7" ht="43.2" x14ac:dyDescent="0.3">
      <c r="A3469" s="17" t="s">
        <v>133</v>
      </c>
      <c r="B3469" s="13" t="s">
        <v>479</v>
      </c>
      <c r="C3469" s="18" t="s">
        <v>478</v>
      </c>
      <c r="D3469" s="55">
        <v>1</v>
      </c>
      <c r="E3469" s="20">
        <v>44.37</v>
      </c>
      <c r="F3469" s="53">
        <f t="shared" si="232"/>
        <v>44.37</v>
      </c>
      <c r="G3469" s="21"/>
    </row>
    <row r="3470" spans="1:7" ht="28.8" x14ac:dyDescent="0.3">
      <c r="A3470" s="17" t="s">
        <v>134</v>
      </c>
      <c r="B3470" s="13" t="s">
        <v>480</v>
      </c>
      <c r="C3470" s="18" t="s">
        <v>45</v>
      </c>
      <c r="D3470" s="55">
        <v>1</v>
      </c>
      <c r="E3470" s="20">
        <v>93.92</v>
      </c>
      <c r="F3470" s="53">
        <f t="shared" si="232"/>
        <v>93.92</v>
      </c>
      <c r="G3470" s="21"/>
    </row>
    <row r="3471" spans="1:7" x14ac:dyDescent="0.3">
      <c r="A3471" s="17" t="s">
        <v>135</v>
      </c>
      <c r="B3471" s="13" t="s">
        <v>481</v>
      </c>
      <c r="C3471" s="61" t="s">
        <v>143</v>
      </c>
      <c r="D3471" s="55">
        <v>1</v>
      </c>
      <c r="E3471" s="20">
        <v>17.489999999999998</v>
      </c>
      <c r="F3471" s="53">
        <f t="shared" si="232"/>
        <v>17.489999999999998</v>
      </c>
      <c r="G3471" s="21"/>
    </row>
    <row r="3472" spans="1:7" x14ac:dyDescent="0.3">
      <c r="A3472" s="17" t="s">
        <v>166</v>
      </c>
      <c r="B3472" s="13" t="s">
        <v>963</v>
      </c>
      <c r="C3472" s="13" t="s">
        <v>927</v>
      </c>
      <c r="D3472" s="55">
        <v>1</v>
      </c>
      <c r="E3472" s="20">
        <v>0.61</v>
      </c>
      <c r="F3472" s="53">
        <f t="shared" si="232"/>
        <v>0.61</v>
      </c>
      <c r="G3472" s="21"/>
    </row>
    <row r="3473" spans="1:7" ht="15" thickBot="1" x14ac:dyDescent="0.35">
      <c r="A3473" s="17" t="s">
        <v>167</v>
      </c>
      <c r="B3473" s="13" t="s">
        <v>482</v>
      </c>
      <c r="C3473" s="13" t="s">
        <v>45</v>
      </c>
      <c r="D3473" s="19">
        <v>1</v>
      </c>
      <c r="E3473" s="11">
        <v>8.8699999999999992</v>
      </c>
      <c r="F3473" s="20">
        <f t="shared" ref="F3473" si="233">D3473*E3473</f>
        <v>8.8699999999999992</v>
      </c>
      <c r="G3473" s="21"/>
    </row>
    <row r="3474" spans="1:7" ht="15.6" thickTop="1" thickBot="1" x14ac:dyDescent="0.35">
      <c r="A3474" s="49">
        <v>2</v>
      </c>
      <c r="B3474" s="98" t="s">
        <v>23</v>
      </c>
      <c r="C3474" s="99"/>
      <c r="D3474" s="99"/>
      <c r="E3474" s="100"/>
      <c r="F3474" s="50">
        <f>SUM(F3460:F3473)</f>
        <v>244.82300000000004</v>
      </c>
      <c r="G3474" s="51">
        <f>SUM(F3474/F3479)</f>
        <v>0.78713820285473757</v>
      </c>
    </row>
    <row r="3475" spans="1:7" ht="15.6" thickTop="1" thickBot="1" x14ac:dyDescent="0.35">
      <c r="A3475" s="57" t="s">
        <v>14</v>
      </c>
      <c r="B3475" s="98" t="s">
        <v>123</v>
      </c>
      <c r="C3475" s="99"/>
      <c r="D3475" s="99"/>
      <c r="E3475" s="100"/>
      <c r="F3475" s="58">
        <f>SUM(F3458,F3474)</f>
        <v>245.87292000000002</v>
      </c>
      <c r="G3475" s="6"/>
    </row>
    <row r="3476" spans="1:7" ht="15.6" thickTop="1" thickBot="1" x14ac:dyDescent="0.35">
      <c r="A3476" s="59">
        <v>3</v>
      </c>
      <c r="B3476" s="95" t="s">
        <v>15</v>
      </c>
      <c r="C3476" s="96"/>
      <c r="D3476" s="96"/>
      <c r="E3476" s="97"/>
      <c r="F3476" s="58">
        <f>SUM(F3475)*15%</f>
        <v>36.880938</v>
      </c>
      <c r="G3476" s="51">
        <f>SUM(F3476/F3479)</f>
        <v>0.11857707509881422</v>
      </c>
    </row>
    <row r="3477" spans="1:7" ht="15.6" thickTop="1" thickBot="1" x14ac:dyDescent="0.35">
      <c r="A3477" s="57" t="s">
        <v>16</v>
      </c>
      <c r="B3477" s="98" t="s">
        <v>124</v>
      </c>
      <c r="C3477" s="99"/>
      <c r="D3477" s="99"/>
      <c r="E3477" s="100"/>
      <c r="F3477" s="60">
        <f>SUM(F3475:F3476)</f>
        <v>282.75385800000004</v>
      </c>
    </row>
    <row r="3478" spans="1:7" ht="15.6" thickTop="1" thickBot="1" x14ac:dyDescent="0.35">
      <c r="A3478" s="59">
        <v>4</v>
      </c>
      <c r="B3478" s="95" t="s">
        <v>17</v>
      </c>
      <c r="C3478" s="96"/>
      <c r="D3478" s="96"/>
      <c r="E3478" s="97"/>
      <c r="F3478" s="58">
        <f>SUM(F3477)*10%</f>
        <v>28.275385800000006</v>
      </c>
      <c r="G3478" s="51">
        <f>SUM(F3478/F3479)</f>
        <v>9.0909090909090925E-2</v>
      </c>
    </row>
    <row r="3479" spans="1:7" ht="15.6" thickTop="1" thickBot="1" x14ac:dyDescent="0.35">
      <c r="A3479" s="57" t="s">
        <v>18</v>
      </c>
      <c r="B3479" s="98" t="s">
        <v>19</v>
      </c>
      <c r="C3479" s="99"/>
      <c r="D3479" s="99"/>
      <c r="E3479" s="100"/>
      <c r="F3479" s="60">
        <f>SUM(F3477,F3478)</f>
        <v>311.02924380000002</v>
      </c>
      <c r="G3479" s="62">
        <f>SUM(G3458,G3474,G3476,G3478)</f>
        <v>1</v>
      </c>
    </row>
    <row r="3480" spans="1:7" ht="15" thickTop="1" x14ac:dyDescent="0.3"/>
    <row r="3481" spans="1:7" x14ac:dyDescent="0.3">
      <c r="A3481" s="101" t="s">
        <v>528</v>
      </c>
      <c r="B3481" s="101"/>
      <c r="C3481" s="101"/>
      <c r="D3481" s="101"/>
      <c r="E3481" s="101"/>
      <c r="F3481" s="101"/>
      <c r="G3481" s="101"/>
    </row>
    <row r="3482" spans="1:7" ht="15" thickBot="1" x14ac:dyDescent="0.35"/>
    <row r="3483" spans="1:7" ht="44.4" thickTop="1" thickBot="1" x14ac:dyDescent="0.35">
      <c r="A3483" s="37" t="s">
        <v>2</v>
      </c>
      <c r="B3483" s="29" t="s">
        <v>1</v>
      </c>
      <c r="C3483" s="38" t="s">
        <v>0</v>
      </c>
      <c r="D3483" s="39" t="s">
        <v>20</v>
      </c>
      <c r="E3483" s="40"/>
      <c r="F3483" s="41"/>
      <c r="G3483" s="41"/>
    </row>
    <row r="3484" spans="1:7" ht="202.2" thickTop="1" x14ac:dyDescent="0.3">
      <c r="A3484" s="63" t="s">
        <v>529</v>
      </c>
      <c r="B3484" s="16" t="s">
        <v>1010</v>
      </c>
      <c r="C3484" s="8"/>
      <c r="D3484" s="8"/>
      <c r="E3484" s="40"/>
      <c r="F3484" s="41"/>
      <c r="G3484" s="41"/>
    </row>
    <row r="3485" spans="1:7" ht="101.4" thickBot="1" x14ac:dyDescent="0.35">
      <c r="A3485" s="66" t="s">
        <v>530</v>
      </c>
      <c r="B3485" s="32" t="s">
        <v>531</v>
      </c>
      <c r="C3485" s="33" t="s">
        <v>532</v>
      </c>
      <c r="D3485" s="33">
        <v>1</v>
      </c>
      <c r="E3485" s="41"/>
      <c r="F3485" s="41"/>
      <c r="G3485" s="41"/>
    </row>
    <row r="3486" spans="1:7" ht="30" thickTop="1" thickBot="1" x14ac:dyDescent="0.35">
      <c r="A3486" s="37" t="s">
        <v>3</v>
      </c>
      <c r="B3486" s="29" t="s">
        <v>4</v>
      </c>
      <c r="C3486" s="29" t="s">
        <v>0</v>
      </c>
      <c r="D3486" s="29" t="s">
        <v>5</v>
      </c>
      <c r="E3486" s="29" t="s">
        <v>6</v>
      </c>
      <c r="F3486" s="29" t="s">
        <v>7</v>
      </c>
      <c r="G3486" s="39" t="s">
        <v>8</v>
      </c>
    </row>
    <row r="3487" spans="1:7" ht="15" thickTop="1" x14ac:dyDescent="0.3">
      <c r="A3487" s="41"/>
      <c r="B3487" s="46" t="s">
        <v>9</v>
      </c>
      <c r="C3487" s="47"/>
      <c r="D3487" s="47"/>
      <c r="E3487" s="47"/>
      <c r="F3487" s="47"/>
      <c r="G3487" s="21"/>
    </row>
    <row r="3488" spans="1:7" ht="15" thickBot="1" x14ac:dyDescent="0.35">
      <c r="A3488" s="17" t="s">
        <v>10</v>
      </c>
      <c r="B3488" s="13" t="s">
        <v>43</v>
      </c>
      <c r="C3488" s="13" t="s">
        <v>21</v>
      </c>
      <c r="D3488" s="13">
        <v>0.22917000000000001</v>
      </c>
      <c r="E3488" s="48">
        <v>30.88</v>
      </c>
      <c r="F3488" s="20">
        <f>PRODUCT(D3488:E3488)</f>
        <v>7.0767696000000004</v>
      </c>
      <c r="G3488" s="21"/>
    </row>
    <row r="3489" spans="1:7" ht="15.6" thickTop="1" thickBot="1" x14ac:dyDescent="0.35">
      <c r="A3489" s="49">
        <v>1</v>
      </c>
      <c r="B3489" s="98" t="s">
        <v>13</v>
      </c>
      <c r="C3489" s="99"/>
      <c r="D3489" s="99"/>
      <c r="E3489" s="100"/>
      <c r="F3489" s="50">
        <f>SUM(F3488)</f>
        <v>7.0767696000000004</v>
      </c>
      <c r="G3489" s="51">
        <f>SUM(F3489/F3508)</f>
        <v>4.6538230235636073E-2</v>
      </c>
    </row>
    <row r="3490" spans="1:7" ht="15" thickTop="1" x14ac:dyDescent="0.3">
      <c r="A3490" s="41"/>
      <c r="B3490" s="52" t="s">
        <v>22</v>
      </c>
      <c r="C3490" s="13"/>
      <c r="D3490" s="13"/>
      <c r="E3490" s="13"/>
      <c r="F3490" s="53"/>
      <c r="G3490" s="54"/>
    </row>
    <row r="3491" spans="1:7" ht="29.85" customHeight="1" x14ac:dyDescent="0.3">
      <c r="A3491" s="17" t="s">
        <v>11</v>
      </c>
      <c r="B3491" s="13" t="s">
        <v>533</v>
      </c>
      <c r="C3491" s="18" t="s">
        <v>85</v>
      </c>
      <c r="D3491" s="19">
        <v>0.1</v>
      </c>
      <c r="E3491" s="11">
        <v>33.75</v>
      </c>
      <c r="F3491" s="20">
        <f t="shared" ref="F3491:F3493" si="234">D3491*E3491</f>
        <v>3.375</v>
      </c>
      <c r="G3491" s="21"/>
    </row>
    <row r="3492" spans="1:7" ht="28.8" x14ac:dyDescent="0.3">
      <c r="A3492" s="17" t="s">
        <v>12</v>
      </c>
      <c r="B3492" s="13" t="s">
        <v>537</v>
      </c>
      <c r="C3492" s="18" t="s">
        <v>68</v>
      </c>
      <c r="D3492" s="19">
        <v>5</v>
      </c>
      <c r="E3492" s="11">
        <v>0.95</v>
      </c>
      <c r="F3492" s="20">
        <f t="shared" si="234"/>
        <v>4.75</v>
      </c>
      <c r="G3492" s="21"/>
    </row>
    <row r="3493" spans="1:7" x14ac:dyDescent="0.3">
      <c r="A3493" s="17" t="s">
        <v>53</v>
      </c>
      <c r="B3493" s="41" t="s">
        <v>904</v>
      </c>
      <c r="C3493" s="18" t="s">
        <v>68</v>
      </c>
      <c r="D3493" s="19">
        <v>1</v>
      </c>
      <c r="E3493" s="11">
        <v>1.17</v>
      </c>
      <c r="F3493" s="20">
        <f t="shared" si="234"/>
        <v>1.17</v>
      </c>
      <c r="G3493" s="21"/>
    </row>
    <row r="3494" spans="1:7" ht="24.45" customHeight="1" x14ac:dyDescent="0.3">
      <c r="A3494" s="17" t="s">
        <v>54</v>
      </c>
      <c r="B3494" s="13" t="s">
        <v>534</v>
      </c>
      <c r="C3494" s="18" t="s">
        <v>68</v>
      </c>
      <c r="D3494" s="19">
        <v>1</v>
      </c>
      <c r="E3494" s="11">
        <v>6.41</v>
      </c>
      <c r="F3494" s="20">
        <f t="shared" ref="F3494:F3499" si="235">D3494*E3494</f>
        <v>6.41</v>
      </c>
      <c r="G3494" s="21"/>
    </row>
    <row r="3495" spans="1:7" ht="43.2" x14ac:dyDescent="0.3">
      <c r="A3495" s="17" t="s">
        <v>55</v>
      </c>
      <c r="B3495" s="13" t="s">
        <v>538</v>
      </c>
      <c r="C3495" s="18" t="s">
        <v>477</v>
      </c>
      <c r="D3495" s="19">
        <v>1</v>
      </c>
      <c r="E3495" s="11">
        <v>52.31</v>
      </c>
      <c r="F3495" s="20">
        <f t="shared" si="235"/>
        <v>52.31</v>
      </c>
      <c r="G3495" s="21"/>
    </row>
    <row r="3496" spans="1:7" ht="28.8" x14ac:dyDescent="0.3">
      <c r="A3496" s="17" t="s">
        <v>56</v>
      </c>
      <c r="B3496" s="13" t="s">
        <v>956</v>
      </c>
      <c r="C3496" s="18" t="s">
        <v>85</v>
      </c>
      <c r="D3496" s="19">
        <v>0.1</v>
      </c>
      <c r="E3496" s="11">
        <v>34.770000000000003</v>
      </c>
      <c r="F3496" s="20">
        <f t="shared" si="235"/>
        <v>3.4770000000000003</v>
      </c>
      <c r="G3496" s="21"/>
    </row>
    <row r="3497" spans="1:7" x14ac:dyDescent="0.3">
      <c r="A3497" s="17" t="s">
        <v>57</v>
      </c>
      <c r="B3497" s="13" t="s">
        <v>540</v>
      </c>
      <c r="C3497" s="18" t="s">
        <v>45</v>
      </c>
      <c r="D3497" s="19">
        <v>1</v>
      </c>
      <c r="E3497" s="11">
        <v>8.8699999999999992</v>
      </c>
      <c r="F3497" s="20">
        <f t="shared" si="235"/>
        <v>8.8699999999999992</v>
      </c>
      <c r="G3497" s="21"/>
    </row>
    <row r="3498" spans="1:7" x14ac:dyDescent="0.3">
      <c r="A3498" s="17" t="s">
        <v>58</v>
      </c>
      <c r="B3498" s="13" t="s">
        <v>535</v>
      </c>
      <c r="C3498" s="18" t="s">
        <v>45</v>
      </c>
      <c r="D3498" s="19">
        <v>1</v>
      </c>
      <c r="E3498" s="11">
        <v>6.72</v>
      </c>
      <c r="F3498" s="20">
        <f t="shared" si="235"/>
        <v>6.72</v>
      </c>
      <c r="G3498" s="21"/>
    </row>
    <row r="3499" spans="1:7" ht="15" thickBot="1" x14ac:dyDescent="0.35">
      <c r="A3499" s="17" t="s">
        <v>59</v>
      </c>
      <c r="B3499" s="13" t="s">
        <v>536</v>
      </c>
      <c r="C3499" s="18" t="s">
        <v>143</v>
      </c>
      <c r="D3499" s="19">
        <v>1</v>
      </c>
      <c r="E3499" s="11">
        <v>25.66</v>
      </c>
      <c r="F3499" s="20">
        <f t="shared" si="235"/>
        <v>25.66</v>
      </c>
      <c r="G3499" s="21"/>
    </row>
    <row r="3500" spans="1:7" ht="15.6" thickTop="1" thickBot="1" x14ac:dyDescent="0.35">
      <c r="A3500" s="49">
        <v>2</v>
      </c>
      <c r="B3500" s="98" t="s">
        <v>23</v>
      </c>
      <c r="C3500" s="99"/>
      <c r="D3500" s="99"/>
      <c r="E3500" s="100"/>
      <c r="F3500" s="50">
        <f>SUM(F3491:F3499)</f>
        <v>112.742</v>
      </c>
      <c r="G3500" s="51">
        <f>SUM(F3500/F3508)</f>
        <v>0.74141358978623262</v>
      </c>
    </row>
    <row r="3501" spans="1:7" ht="15" thickTop="1" x14ac:dyDescent="0.3">
      <c r="A3501" s="41"/>
      <c r="B3501" s="52" t="s">
        <v>47</v>
      </c>
      <c r="C3501" s="13"/>
      <c r="D3501" s="13"/>
      <c r="E3501" s="13"/>
      <c r="F3501" s="73"/>
      <c r="G3501" s="54"/>
    </row>
    <row r="3502" spans="1:7" ht="15" thickBot="1" x14ac:dyDescent="0.35">
      <c r="A3502" s="17" t="s">
        <v>48</v>
      </c>
      <c r="B3502" s="13" t="s">
        <v>165</v>
      </c>
      <c r="C3502" s="13" t="s">
        <v>21</v>
      </c>
      <c r="D3502" s="13">
        <v>0.22917000000000001</v>
      </c>
      <c r="E3502" s="11">
        <v>1.7</v>
      </c>
      <c r="F3502" s="53">
        <f>D3502*E3502</f>
        <v>0.38958900000000002</v>
      </c>
      <c r="G3502" s="21"/>
    </row>
    <row r="3503" spans="1:7" ht="15.6" thickTop="1" thickBot="1" x14ac:dyDescent="0.35">
      <c r="A3503" s="49">
        <v>3</v>
      </c>
      <c r="B3503" s="98" t="s">
        <v>49</v>
      </c>
      <c r="C3503" s="99"/>
      <c r="D3503" s="99"/>
      <c r="E3503" s="100"/>
      <c r="F3503" s="50">
        <f>SUM(F3502:F3502)</f>
        <v>0.38958900000000002</v>
      </c>
      <c r="G3503" s="51">
        <f>SUM(F3503/F3508)</f>
        <v>2.5620139702260789E-3</v>
      </c>
    </row>
    <row r="3504" spans="1:7" ht="15.6" thickTop="1" thickBot="1" x14ac:dyDescent="0.35">
      <c r="A3504" s="57" t="s">
        <v>14</v>
      </c>
      <c r="B3504" s="98" t="s">
        <v>24</v>
      </c>
      <c r="C3504" s="99"/>
      <c r="D3504" s="99"/>
      <c r="E3504" s="100"/>
      <c r="F3504" s="58">
        <f>SUM(F3489,F3500,F3503)</f>
        <v>120.20835860000001</v>
      </c>
      <c r="G3504" s="6"/>
    </row>
    <row r="3505" spans="1:7" ht="15.6" thickTop="1" thickBot="1" x14ac:dyDescent="0.35">
      <c r="A3505" s="59">
        <v>4</v>
      </c>
      <c r="B3505" s="95" t="s">
        <v>15</v>
      </c>
      <c r="C3505" s="96"/>
      <c r="D3505" s="96"/>
      <c r="E3505" s="97"/>
      <c r="F3505" s="58">
        <f>SUM(F3504)*15%</f>
        <v>18.031253790000001</v>
      </c>
      <c r="G3505" s="51">
        <f>SUM(F3505/F3508)</f>
        <v>0.11857707509881422</v>
      </c>
    </row>
    <row r="3506" spans="1:7" ht="15.6" thickTop="1" thickBot="1" x14ac:dyDescent="0.35">
      <c r="A3506" s="57" t="s">
        <v>16</v>
      </c>
      <c r="B3506" s="98" t="s">
        <v>25</v>
      </c>
      <c r="C3506" s="99"/>
      <c r="D3506" s="99"/>
      <c r="E3506" s="100"/>
      <c r="F3506" s="60">
        <f>SUM(F3504:F3505)</f>
        <v>138.23961239000002</v>
      </c>
    </row>
    <row r="3507" spans="1:7" ht="15.6" thickTop="1" thickBot="1" x14ac:dyDescent="0.35">
      <c r="A3507" s="59">
        <v>5</v>
      </c>
      <c r="B3507" s="95" t="s">
        <v>17</v>
      </c>
      <c r="C3507" s="96"/>
      <c r="D3507" s="96"/>
      <c r="E3507" s="97"/>
      <c r="F3507" s="58">
        <f>SUM(F3506)*10%</f>
        <v>13.823961239000003</v>
      </c>
      <c r="G3507" s="51">
        <f>SUM(F3507/F3508)</f>
        <v>9.0909090909090912E-2</v>
      </c>
    </row>
    <row r="3508" spans="1:7" ht="15.6" thickTop="1" thickBot="1" x14ac:dyDescent="0.35">
      <c r="A3508" s="57" t="s">
        <v>18</v>
      </c>
      <c r="B3508" s="98" t="s">
        <v>19</v>
      </c>
      <c r="C3508" s="99"/>
      <c r="D3508" s="99"/>
      <c r="E3508" s="100"/>
      <c r="F3508" s="60">
        <f>SUM(F3506,F3507)</f>
        <v>152.06357362900002</v>
      </c>
      <c r="G3508" s="62">
        <f>SUM(G3489,G3500,G3503,G3505,G3507)</f>
        <v>0.99999999999999989</v>
      </c>
    </row>
    <row r="3509" spans="1:7" ht="15.6" thickTop="1" thickBot="1" x14ac:dyDescent="0.35"/>
    <row r="3510" spans="1:7" ht="44.4" thickTop="1" thickBot="1" x14ac:dyDescent="0.35">
      <c r="A3510" s="37" t="s">
        <v>2</v>
      </c>
      <c r="B3510" s="29" t="s">
        <v>1</v>
      </c>
      <c r="C3510" s="38" t="s">
        <v>0</v>
      </c>
      <c r="D3510" s="39" t="s">
        <v>20</v>
      </c>
      <c r="E3510" s="40"/>
      <c r="F3510" s="41"/>
      <c r="G3510" s="41"/>
    </row>
    <row r="3511" spans="1:7" ht="15" thickTop="1" x14ac:dyDescent="0.3">
      <c r="A3511" s="63" t="s">
        <v>541</v>
      </c>
      <c r="B3511" s="16" t="s">
        <v>542</v>
      </c>
      <c r="C3511" s="8"/>
      <c r="D3511" s="8"/>
      <c r="E3511" s="40"/>
      <c r="F3511" s="41"/>
      <c r="G3511" s="41"/>
    </row>
    <row r="3512" spans="1:7" ht="173.4" thickBot="1" x14ac:dyDescent="0.35">
      <c r="A3512" s="66" t="s">
        <v>543</v>
      </c>
      <c r="B3512" s="32" t="s">
        <v>544</v>
      </c>
      <c r="C3512" s="33" t="s">
        <v>532</v>
      </c>
      <c r="D3512" s="33">
        <v>1</v>
      </c>
      <c r="E3512" s="41"/>
      <c r="F3512" s="41"/>
      <c r="G3512" s="41"/>
    </row>
    <row r="3513" spans="1:7" ht="30" thickTop="1" thickBot="1" x14ac:dyDescent="0.35">
      <c r="A3513" s="37" t="s">
        <v>3</v>
      </c>
      <c r="B3513" s="29" t="s">
        <v>4</v>
      </c>
      <c r="C3513" s="29" t="s">
        <v>0</v>
      </c>
      <c r="D3513" s="29" t="s">
        <v>5</v>
      </c>
      <c r="E3513" s="29" t="s">
        <v>6</v>
      </c>
      <c r="F3513" s="29" t="s">
        <v>7</v>
      </c>
      <c r="G3513" s="39" t="s">
        <v>8</v>
      </c>
    </row>
    <row r="3514" spans="1:7" ht="15" thickTop="1" x14ac:dyDescent="0.3">
      <c r="A3514" s="41"/>
      <c r="B3514" s="46" t="s">
        <v>9</v>
      </c>
      <c r="C3514" s="47"/>
      <c r="D3514" s="47"/>
      <c r="E3514" s="47"/>
      <c r="F3514" s="47"/>
      <c r="G3514" s="21"/>
    </row>
    <row r="3515" spans="1:7" ht="15" thickBot="1" x14ac:dyDescent="0.35">
      <c r="A3515" s="17" t="s">
        <v>10</v>
      </c>
      <c r="B3515" s="13" t="s">
        <v>43</v>
      </c>
      <c r="C3515" s="13" t="s">
        <v>21</v>
      </c>
      <c r="D3515" s="13">
        <v>0.27100000000000002</v>
      </c>
      <c r="E3515" s="48">
        <v>30.88</v>
      </c>
      <c r="F3515" s="20">
        <f>PRODUCT(D3515:E3515)</f>
        <v>8.3684799999999999</v>
      </c>
      <c r="G3515" s="21"/>
    </row>
    <row r="3516" spans="1:7" ht="15.6" thickTop="1" thickBot="1" x14ac:dyDescent="0.35">
      <c r="A3516" s="49">
        <v>1</v>
      </c>
      <c r="B3516" s="98" t="s">
        <v>13</v>
      </c>
      <c r="C3516" s="99"/>
      <c r="D3516" s="99"/>
      <c r="E3516" s="100"/>
      <c r="F3516" s="50">
        <f>SUM(F3515)</f>
        <v>8.3684799999999999</v>
      </c>
      <c r="G3516" s="51">
        <f>SUM(F3516/F3535)</f>
        <v>5.4415850940051462E-2</v>
      </c>
    </row>
    <row r="3517" spans="1:7" ht="15" thickTop="1" x14ac:dyDescent="0.3">
      <c r="A3517" s="41"/>
      <c r="B3517" s="52" t="s">
        <v>22</v>
      </c>
      <c r="C3517" s="13"/>
      <c r="D3517" s="13"/>
      <c r="E3517" s="13"/>
      <c r="F3517" s="53"/>
      <c r="G3517" s="54"/>
    </row>
    <row r="3518" spans="1:7" x14ac:dyDescent="0.3">
      <c r="A3518" s="17" t="s">
        <v>11</v>
      </c>
      <c r="B3518" s="13" t="s">
        <v>533</v>
      </c>
      <c r="C3518" s="18" t="s">
        <v>85</v>
      </c>
      <c r="D3518" s="19">
        <v>0.1</v>
      </c>
      <c r="E3518" s="11">
        <v>33.75</v>
      </c>
      <c r="F3518" s="20">
        <f t="shared" ref="F3518:F3520" si="236">D3518*E3518</f>
        <v>3.375</v>
      </c>
      <c r="G3518" s="21"/>
    </row>
    <row r="3519" spans="1:7" ht="28.8" x14ac:dyDescent="0.3">
      <c r="A3519" s="17" t="s">
        <v>12</v>
      </c>
      <c r="B3519" s="13" t="s">
        <v>537</v>
      </c>
      <c r="C3519" s="18" t="s">
        <v>68</v>
      </c>
      <c r="D3519" s="19">
        <v>5</v>
      </c>
      <c r="E3519" s="11">
        <v>0.95</v>
      </c>
      <c r="F3519" s="20">
        <f t="shared" si="236"/>
        <v>4.75</v>
      </c>
      <c r="G3519" s="21"/>
    </row>
    <row r="3520" spans="1:7" x14ac:dyDescent="0.3">
      <c r="A3520" s="17" t="s">
        <v>53</v>
      </c>
      <c r="B3520" s="41" t="s">
        <v>904</v>
      </c>
      <c r="C3520" s="18" t="s">
        <v>68</v>
      </c>
      <c r="D3520" s="19">
        <v>1</v>
      </c>
      <c r="E3520" s="11">
        <v>1.17</v>
      </c>
      <c r="F3520" s="20">
        <f t="shared" si="236"/>
        <v>1.17</v>
      </c>
      <c r="G3520" s="21"/>
    </row>
    <row r="3521" spans="1:7" x14ac:dyDescent="0.3">
      <c r="A3521" s="17" t="s">
        <v>54</v>
      </c>
      <c r="B3521" s="13" t="s">
        <v>534</v>
      </c>
      <c r="C3521" s="18" t="s">
        <v>68</v>
      </c>
      <c r="D3521" s="19">
        <v>1</v>
      </c>
      <c r="E3521" s="11">
        <v>6.41</v>
      </c>
      <c r="F3521" s="20">
        <f t="shared" ref="F3521:F3526" si="237">D3521*E3521</f>
        <v>6.41</v>
      </c>
      <c r="G3521" s="21"/>
    </row>
    <row r="3522" spans="1:7" ht="43.2" x14ac:dyDescent="0.3">
      <c r="A3522" s="17" t="s">
        <v>55</v>
      </c>
      <c r="B3522" s="13" t="s">
        <v>538</v>
      </c>
      <c r="C3522" s="18" t="s">
        <v>477</v>
      </c>
      <c r="D3522" s="19">
        <v>1</v>
      </c>
      <c r="E3522" s="11">
        <v>52.31</v>
      </c>
      <c r="F3522" s="20">
        <f t="shared" si="237"/>
        <v>52.31</v>
      </c>
      <c r="G3522" s="21"/>
    </row>
    <row r="3523" spans="1:7" ht="28.8" x14ac:dyDescent="0.3">
      <c r="A3523" s="17" t="s">
        <v>56</v>
      </c>
      <c r="B3523" s="13" t="s">
        <v>539</v>
      </c>
      <c r="C3523" s="18" t="s">
        <v>85</v>
      </c>
      <c r="D3523" s="19">
        <v>0.1</v>
      </c>
      <c r="E3523" s="11">
        <v>34.770000000000003</v>
      </c>
      <c r="F3523" s="20">
        <f t="shared" si="237"/>
        <v>3.4770000000000003</v>
      </c>
      <c r="G3523" s="21"/>
    </row>
    <row r="3524" spans="1:7" x14ac:dyDescent="0.3">
      <c r="A3524" s="17" t="s">
        <v>57</v>
      </c>
      <c r="B3524" s="13" t="s">
        <v>540</v>
      </c>
      <c r="C3524" s="18" t="s">
        <v>45</v>
      </c>
      <c r="D3524" s="19">
        <v>1</v>
      </c>
      <c r="E3524" s="11">
        <v>8.8699999999999992</v>
      </c>
      <c r="F3524" s="20">
        <f t="shared" si="237"/>
        <v>8.8699999999999992</v>
      </c>
      <c r="G3524" s="21"/>
    </row>
    <row r="3525" spans="1:7" x14ac:dyDescent="0.3">
      <c r="A3525" s="17" t="s">
        <v>58</v>
      </c>
      <c r="B3525" s="13" t="s">
        <v>535</v>
      </c>
      <c r="C3525" s="18" t="s">
        <v>45</v>
      </c>
      <c r="D3525" s="19">
        <v>1</v>
      </c>
      <c r="E3525" s="11">
        <v>6.72</v>
      </c>
      <c r="F3525" s="20">
        <f t="shared" si="237"/>
        <v>6.72</v>
      </c>
      <c r="G3525" s="21"/>
    </row>
    <row r="3526" spans="1:7" ht="15" thickBot="1" x14ac:dyDescent="0.35">
      <c r="A3526" s="17" t="s">
        <v>59</v>
      </c>
      <c r="B3526" s="13" t="s">
        <v>536</v>
      </c>
      <c r="C3526" s="18" t="s">
        <v>143</v>
      </c>
      <c r="D3526" s="19">
        <v>1</v>
      </c>
      <c r="E3526" s="11">
        <v>25.66</v>
      </c>
      <c r="F3526" s="20">
        <f t="shared" si="237"/>
        <v>25.66</v>
      </c>
      <c r="G3526" s="21"/>
    </row>
    <row r="3527" spans="1:7" ht="15.6" thickTop="1" thickBot="1" x14ac:dyDescent="0.35">
      <c r="A3527" s="49">
        <v>2</v>
      </c>
      <c r="B3527" s="98" t="s">
        <v>23</v>
      </c>
      <c r="C3527" s="99"/>
      <c r="D3527" s="99"/>
      <c r="E3527" s="100"/>
      <c r="F3527" s="50">
        <f>SUM(F3518:F3526)</f>
        <v>112.742</v>
      </c>
      <c r="G3527" s="51">
        <f>SUM(F3527/F3535)</f>
        <v>0.73310229177619857</v>
      </c>
    </row>
    <row r="3528" spans="1:7" ht="15" thickTop="1" x14ac:dyDescent="0.3">
      <c r="A3528" s="41"/>
      <c r="B3528" s="52" t="s">
        <v>47</v>
      </c>
      <c r="C3528" s="13"/>
      <c r="D3528" s="13"/>
      <c r="E3528" s="13"/>
      <c r="F3528" s="73"/>
      <c r="G3528" s="54"/>
    </row>
    <row r="3529" spans="1:7" ht="15" thickBot="1" x14ac:dyDescent="0.35">
      <c r="A3529" s="17" t="s">
        <v>48</v>
      </c>
      <c r="B3529" s="13" t="s">
        <v>165</v>
      </c>
      <c r="C3529" s="13" t="s">
        <v>21</v>
      </c>
      <c r="D3529" s="13">
        <v>0.27100000000000002</v>
      </c>
      <c r="E3529" s="11">
        <v>1.7</v>
      </c>
      <c r="F3529" s="53">
        <f>D3529*E3529</f>
        <v>0.4607</v>
      </c>
      <c r="G3529" s="21"/>
    </row>
    <row r="3530" spans="1:7" ht="15.6" thickTop="1" thickBot="1" x14ac:dyDescent="0.35">
      <c r="A3530" s="49">
        <v>3</v>
      </c>
      <c r="B3530" s="98" t="s">
        <v>49</v>
      </c>
      <c r="C3530" s="99"/>
      <c r="D3530" s="99"/>
      <c r="E3530" s="100"/>
      <c r="F3530" s="50">
        <f>SUM(F3529:F3529)</f>
        <v>0.4607</v>
      </c>
      <c r="G3530" s="51">
        <f>SUM(F3530/F3535)</f>
        <v>2.9956912758448018E-3</v>
      </c>
    </row>
    <row r="3531" spans="1:7" ht="15.6" thickTop="1" thickBot="1" x14ac:dyDescent="0.35">
      <c r="A3531" s="57" t="s">
        <v>14</v>
      </c>
      <c r="B3531" s="98" t="s">
        <v>24</v>
      </c>
      <c r="C3531" s="99"/>
      <c r="D3531" s="99"/>
      <c r="E3531" s="100"/>
      <c r="F3531" s="58">
        <f>SUM(F3516,F3527,F3530)</f>
        <v>121.57118000000001</v>
      </c>
      <c r="G3531" s="6"/>
    </row>
    <row r="3532" spans="1:7" ht="15.6" thickTop="1" thickBot="1" x14ac:dyDescent="0.35">
      <c r="A3532" s="59">
        <v>4</v>
      </c>
      <c r="B3532" s="95" t="s">
        <v>15</v>
      </c>
      <c r="C3532" s="96"/>
      <c r="D3532" s="96"/>
      <c r="E3532" s="97"/>
      <c r="F3532" s="58">
        <f>SUM(F3531)*15%</f>
        <v>18.235677000000003</v>
      </c>
      <c r="G3532" s="51">
        <f>SUM(F3532/F3535)</f>
        <v>0.11857707509881424</v>
      </c>
    </row>
    <row r="3533" spans="1:7" ht="15.6" thickTop="1" thickBot="1" x14ac:dyDescent="0.35">
      <c r="A3533" s="57" t="s">
        <v>16</v>
      </c>
      <c r="B3533" s="98" t="s">
        <v>25</v>
      </c>
      <c r="C3533" s="99"/>
      <c r="D3533" s="99"/>
      <c r="E3533" s="100"/>
      <c r="F3533" s="60">
        <f>SUM(F3531:F3532)</f>
        <v>139.80685700000001</v>
      </c>
    </row>
    <row r="3534" spans="1:7" ht="15.6" thickTop="1" thickBot="1" x14ac:dyDescent="0.35">
      <c r="A3534" s="59">
        <v>5</v>
      </c>
      <c r="B3534" s="95" t="s">
        <v>17</v>
      </c>
      <c r="C3534" s="96"/>
      <c r="D3534" s="96"/>
      <c r="E3534" s="97"/>
      <c r="F3534" s="58">
        <f>SUM(F3533)*10%</f>
        <v>13.980685700000002</v>
      </c>
      <c r="G3534" s="51">
        <f>SUM(F3534/F3535)</f>
        <v>9.0909090909090912E-2</v>
      </c>
    </row>
    <row r="3535" spans="1:7" ht="15.6" thickTop="1" thickBot="1" x14ac:dyDescent="0.35">
      <c r="A3535" s="57" t="s">
        <v>18</v>
      </c>
      <c r="B3535" s="98" t="s">
        <v>19</v>
      </c>
      <c r="C3535" s="99"/>
      <c r="D3535" s="99"/>
      <c r="E3535" s="100"/>
      <c r="F3535" s="60">
        <f>SUM(F3533,F3534)</f>
        <v>153.78754270000002</v>
      </c>
      <c r="G3535" s="62">
        <f>SUM(G3516,G3527,G3530,G3532,G3534)</f>
        <v>0.99999999999999989</v>
      </c>
    </row>
    <row r="3536" spans="1:7" ht="15.6" thickTop="1" thickBot="1" x14ac:dyDescent="0.35"/>
    <row r="3537" spans="1:7" ht="44.4" thickTop="1" thickBot="1" x14ac:dyDescent="0.35">
      <c r="A3537" s="37" t="s">
        <v>2</v>
      </c>
      <c r="B3537" s="29" t="s">
        <v>1</v>
      </c>
      <c r="C3537" s="38" t="s">
        <v>0</v>
      </c>
      <c r="D3537" s="39" t="s">
        <v>20</v>
      </c>
      <c r="E3537" s="40"/>
      <c r="F3537" s="41"/>
      <c r="G3537" s="41"/>
    </row>
    <row r="3538" spans="1:7" ht="15" thickTop="1" x14ac:dyDescent="0.3">
      <c r="A3538" s="63" t="s">
        <v>541</v>
      </c>
      <c r="B3538" s="16" t="s">
        <v>542</v>
      </c>
      <c r="C3538" s="8"/>
      <c r="D3538" s="8"/>
      <c r="E3538" s="40"/>
      <c r="F3538" s="41"/>
      <c r="G3538" s="41"/>
    </row>
    <row r="3539" spans="1:7" ht="115.8" thickBot="1" x14ac:dyDescent="0.35">
      <c r="A3539" s="66" t="s">
        <v>545</v>
      </c>
      <c r="B3539" s="32" t="s">
        <v>546</v>
      </c>
      <c r="C3539" s="33" t="s">
        <v>532</v>
      </c>
      <c r="D3539" s="33">
        <v>1</v>
      </c>
      <c r="E3539" s="41"/>
      <c r="F3539" s="41"/>
      <c r="G3539" s="41"/>
    </row>
    <row r="3540" spans="1:7" ht="30" thickTop="1" thickBot="1" x14ac:dyDescent="0.35">
      <c r="A3540" s="37" t="s">
        <v>3</v>
      </c>
      <c r="B3540" s="29" t="s">
        <v>4</v>
      </c>
      <c r="C3540" s="29" t="s">
        <v>0</v>
      </c>
      <c r="D3540" s="29" t="s">
        <v>5</v>
      </c>
      <c r="E3540" s="29" t="s">
        <v>6</v>
      </c>
      <c r="F3540" s="29" t="s">
        <v>7</v>
      </c>
      <c r="G3540" s="39" t="s">
        <v>8</v>
      </c>
    </row>
    <row r="3541" spans="1:7" ht="15" thickTop="1" x14ac:dyDescent="0.3">
      <c r="A3541" s="41"/>
      <c r="B3541" s="46" t="s">
        <v>9</v>
      </c>
      <c r="C3541" s="47"/>
      <c r="D3541" s="47"/>
      <c r="E3541" s="47"/>
      <c r="F3541" s="47"/>
      <c r="G3541" s="21"/>
    </row>
    <row r="3542" spans="1:7" ht="15" thickBot="1" x14ac:dyDescent="0.35">
      <c r="A3542" s="17" t="s">
        <v>10</v>
      </c>
      <c r="B3542" s="13" t="s">
        <v>43</v>
      </c>
      <c r="C3542" s="13" t="s">
        <v>21</v>
      </c>
      <c r="D3542" s="13">
        <v>0.19583999999999999</v>
      </c>
      <c r="E3542" s="48">
        <v>30.88</v>
      </c>
      <c r="F3542" s="20">
        <f>PRODUCT(D3542:E3542)</f>
        <v>6.0475391999999992</v>
      </c>
      <c r="G3542" s="21"/>
    </row>
    <row r="3543" spans="1:7" ht="15.6" thickTop="1" thickBot="1" x14ac:dyDescent="0.35">
      <c r="A3543" s="49">
        <v>1</v>
      </c>
      <c r="B3543" s="98" t="s">
        <v>13</v>
      </c>
      <c r="C3543" s="99"/>
      <c r="D3543" s="99"/>
      <c r="E3543" s="100"/>
      <c r="F3543" s="50">
        <f>SUM(F3542)</f>
        <v>6.0475391999999992</v>
      </c>
      <c r="G3543" s="51">
        <f>SUM(F3543/F3562)</f>
        <v>4.0132340368530292E-2</v>
      </c>
    </row>
    <row r="3544" spans="1:7" ht="15" thickTop="1" x14ac:dyDescent="0.3">
      <c r="A3544" s="41"/>
      <c r="B3544" s="52" t="s">
        <v>22</v>
      </c>
      <c r="C3544" s="13"/>
      <c r="D3544" s="13"/>
      <c r="E3544" s="13"/>
      <c r="F3544" s="53"/>
      <c r="G3544" s="54"/>
    </row>
    <row r="3545" spans="1:7" x14ac:dyDescent="0.3">
      <c r="A3545" s="17" t="s">
        <v>11</v>
      </c>
      <c r="B3545" s="13" t="s">
        <v>533</v>
      </c>
      <c r="C3545" s="18" t="s">
        <v>85</v>
      </c>
      <c r="D3545" s="19">
        <v>0.1</v>
      </c>
      <c r="E3545" s="11">
        <v>33.75</v>
      </c>
      <c r="F3545" s="20">
        <f t="shared" ref="F3545:F3547" si="238">D3545*E3545</f>
        <v>3.375</v>
      </c>
      <c r="G3545" s="21"/>
    </row>
    <row r="3546" spans="1:7" ht="28.8" x14ac:dyDescent="0.3">
      <c r="A3546" s="17" t="s">
        <v>12</v>
      </c>
      <c r="B3546" s="13" t="s">
        <v>537</v>
      </c>
      <c r="C3546" s="18" t="s">
        <v>68</v>
      </c>
      <c r="D3546" s="19">
        <v>5</v>
      </c>
      <c r="E3546" s="11">
        <v>0.95</v>
      </c>
      <c r="F3546" s="20">
        <f t="shared" si="238"/>
        <v>4.75</v>
      </c>
      <c r="G3546" s="21"/>
    </row>
    <row r="3547" spans="1:7" x14ac:dyDescent="0.3">
      <c r="A3547" s="17" t="s">
        <v>53</v>
      </c>
      <c r="B3547" s="41" t="s">
        <v>904</v>
      </c>
      <c r="C3547" s="18" t="s">
        <v>68</v>
      </c>
      <c r="D3547" s="19">
        <v>1</v>
      </c>
      <c r="E3547" s="11">
        <v>1.17</v>
      </c>
      <c r="F3547" s="20">
        <f t="shared" si="238"/>
        <v>1.17</v>
      </c>
      <c r="G3547" s="21"/>
    </row>
    <row r="3548" spans="1:7" x14ac:dyDescent="0.3">
      <c r="A3548" s="17" t="s">
        <v>54</v>
      </c>
      <c r="B3548" s="13" t="s">
        <v>534</v>
      </c>
      <c r="C3548" s="18" t="s">
        <v>68</v>
      </c>
      <c r="D3548" s="19">
        <v>1</v>
      </c>
      <c r="E3548" s="11">
        <v>6.41</v>
      </c>
      <c r="F3548" s="20">
        <f t="shared" ref="F3548:F3553" si="239">D3548*E3548</f>
        <v>6.41</v>
      </c>
      <c r="G3548" s="21"/>
    </row>
    <row r="3549" spans="1:7" ht="43.2" x14ac:dyDescent="0.3">
      <c r="A3549" s="17" t="s">
        <v>55</v>
      </c>
      <c r="B3549" s="13" t="s">
        <v>538</v>
      </c>
      <c r="C3549" s="18" t="s">
        <v>477</v>
      </c>
      <c r="D3549" s="19">
        <v>1</v>
      </c>
      <c r="E3549" s="11">
        <v>52.31</v>
      </c>
      <c r="F3549" s="20">
        <f t="shared" si="239"/>
        <v>52.31</v>
      </c>
      <c r="G3549" s="21"/>
    </row>
    <row r="3550" spans="1:7" ht="28.8" x14ac:dyDescent="0.3">
      <c r="A3550" s="17" t="s">
        <v>56</v>
      </c>
      <c r="B3550" s="13" t="s">
        <v>539</v>
      </c>
      <c r="C3550" s="18" t="s">
        <v>85</v>
      </c>
      <c r="D3550" s="19">
        <v>0.1</v>
      </c>
      <c r="E3550" s="11">
        <v>34.770000000000003</v>
      </c>
      <c r="F3550" s="20">
        <f t="shared" si="239"/>
        <v>3.4770000000000003</v>
      </c>
      <c r="G3550" s="21"/>
    </row>
    <row r="3551" spans="1:7" x14ac:dyDescent="0.3">
      <c r="A3551" s="17" t="s">
        <v>57</v>
      </c>
      <c r="B3551" s="13" t="s">
        <v>540</v>
      </c>
      <c r="C3551" s="18" t="s">
        <v>45</v>
      </c>
      <c r="D3551" s="19">
        <v>1</v>
      </c>
      <c r="E3551" s="11">
        <v>8.8699999999999992</v>
      </c>
      <c r="F3551" s="20">
        <f t="shared" si="239"/>
        <v>8.8699999999999992</v>
      </c>
      <c r="G3551" s="21"/>
    </row>
    <row r="3552" spans="1:7" x14ac:dyDescent="0.3">
      <c r="A3552" s="17" t="s">
        <v>58</v>
      </c>
      <c r="B3552" s="13" t="s">
        <v>535</v>
      </c>
      <c r="C3552" s="18" t="s">
        <v>45</v>
      </c>
      <c r="D3552" s="19">
        <v>1</v>
      </c>
      <c r="E3552" s="11">
        <v>6.72</v>
      </c>
      <c r="F3552" s="20">
        <f t="shared" si="239"/>
        <v>6.72</v>
      </c>
      <c r="G3552" s="21"/>
    </row>
    <row r="3553" spans="1:7" ht="15" thickBot="1" x14ac:dyDescent="0.35">
      <c r="A3553" s="17" t="s">
        <v>59</v>
      </c>
      <c r="B3553" s="13" t="s">
        <v>536</v>
      </c>
      <c r="C3553" s="18" t="s">
        <v>143</v>
      </c>
      <c r="D3553" s="19">
        <v>1</v>
      </c>
      <c r="E3553" s="11">
        <v>25.66</v>
      </c>
      <c r="F3553" s="20">
        <f t="shared" si="239"/>
        <v>25.66</v>
      </c>
      <c r="G3553" s="21"/>
    </row>
    <row r="3554" spans="1:7" ht="15.6" thickTop="1" thickBot="1" x14ac:dyDescent="0.35">
      <c r="A3554" s="49">
        <v>2</v>
      </c>
      <c r="B3554" s="98" t="s">
        <v>23</v>
      </c>
      <c r="C3554" s="99"/>
      <c r="D3554" s="99"/>
      <c r="E3554" s="100"/>
      <c r="F3554" s="50">
        <f>SUM(F3545:F3553)</f>
        <v>112.742</v>
      </c>
      <c r="G3554" s="51">
        <f>SUM(F3554/F3562)</f>
        <v>0.74817213550742145</v>
      </c>
    </row>
    <row r="3555" spans="1:7" ht="15" thickTop="1" x14ac:dyDescent="0.3">
      <c r="A3555" s="41"/>
      <c r="B3555" s="52" t="s">
        <v>47</v>
      </c>
      <c r="C3555" s="13"/>
      <c r="D3555" s="13"/>
      <c r="E3555" s="13"/>
      <c r="F3555" s="73"/>
      <c r="G3555" s="54"/>
    </row>
    <row r="3556" spans="1:7" ht="15" thickBot="1" x14ac:dyDescent="0.35">
      <c r="A3556" s="17" t="s">
        <v>48</v>
      </c>
      <c r="B3556" s="13" t="s">
        <v>165</v>
      </c>
      <c r="C3556" s="13" t="s">
        <v>21</v>
      </c>
      <c r="D3556" s="13">
        <v>0.19583999999999999</v>
      </c>
      <c r="E3556" s="11">
        <v>1.7</v>
      </c>
      <c r="F3556" s="53">
        <f>D3556*E3556</f>
        <v>0.33292799999999995</v>
      </c>
      <c r="G3556" s="21"/>
    </row>
    <row r="3557" spans="1:7" ht="15.6" thickTop="1" thickBot="1" x14ac:dyDescent="0.35">
      <c r="A3557" s="49">
        <v>3</v>
      </c>
      <c r="B3557" s="98" t="s">
        <v>49</v>
      </c>
      <c r="C3557" s="99"/>
      <c r="D3557" s="99"/>
      <c r="E3557" s="100"/>
      <c r="F3557" s="50">
        <f>SUM(F3556:F3556)</f>
        <v>0.33292799999999995</v>
      </c>
      <c r="G3557" s="51">
        <f>SUM(F3557/F3562)</f>
        <v>2.209358116143183E-3</v>
      </c>
    </row>
    <row r="3558" spans="1:7" ht="15.6" thickTop="1" thickBot="1" x14ac:dyDescent="0.35">
      <c r="A3558" s="57" t="s">
        <v>14</v>
      </c>
      <c r="B3558" s="98" t="s">
        <v>24</v>
      </c>
      <c r="C3558" s="99"/>
      <c r="D3558" s="99"/>
      <c r="E3558" s="100"/>
      <c r="F3558" s="58">
        <f>SUM(F3543,F3554,F3557)</f>
        <v>119.1224672</v>
      </c>
      <c r="G3558" s="6"/>
    </row>
    <row r="3559" spans="1:7" ht="15.6" thickTop="1" thickBot="1" x14ac:dyDescent="0.35">
      <c r="A3559" s="59">
        <v>4</v>
      </c>
      <c r="B3559" s="95" t="s">
        <v>15</v>
      </c>
      <c r="C3559" s="96"/>
      <c r="D3559" s="96"/>
      <c r="E3559" s="97"/>
      <c r="F3559" s="58">
        <f>SUM(F3558)*15%</f>
        <v>17.868370079999998</v>
      </c>
      <c r="G3559" s="51">
        <f>SUM(F3559/F3562)</f>
        <v>0.11857707509881422</v>
      </c>
    </row>
    <row r="3560" spans="1:7" ht="15.6" thickTop="1" thickBot="1" x14ac:dyDescent="0.35">
      <c r="A3560" s="57" t="s">
        <v>16</v>
      </c>
      <c r="B3560" s="98" t="s">
        <v>25</v>
      </c>
      <c r="C3560" s="99"/>
      <c r="D3560" s="99"/>
      <c r="E3560" s="100"/>
      <c r="F3560" s="60">
        <f>SUM(F3558:F3559)</f>
        <v>136.99083727999999</v>
      </c>
    </row>
    <row r="3561" spans="1:7" ht="15.6" thickTop="1" thickBot="1" x14ac:dyDescent="0.35">
      <c r="A3561" s="59">
        <v>5</v>
      </c>
      <c r="B3561" s="95" t="s">
        <v>17</v>
      </c>
      <c r="C3561" s="96"/>
      <c r="D3561" s="96"/>
      <c r="E3561" s="97"/>
      <c r="F3561" s="58">
        <f>SUM(F3560)*10%</f>
        <v>13.699083728</v>
      </c>
      <c r="G3561" s="51">
        <f>SUM(F3561/F3562)</f>
        <v>9.0909090909090912E-2</v>
      </c>
    </row>
    <row r="3562" spans="1:7" ht="15.6" thickTop="1" thickBot="1" x14ac:dyDescent="0.35">
      <c r="A3562" s="57" t="s">
        <v>18</v>
      </c>
      <c r="B3562" s="98" t="s">
        <v>19</v>
      </c>
      <c r="C3562" s="99"/>
      <c r="D3562" s="99"/>
      <c r="E3562" s="100"/>
      <c r="F3562" s="60">
        <f>SUM(F3560,F3561)</f>
        <v>150.689921008</v>
      </c>
      <c r="G3562" s="62">
        <f>SUM(G3543,G3554,G3557,G3559,G3561)</f>
        <v>1</v>
      </c>
    </row>
    <row r="3563" spans="1:7" ht="15.6" thickTop="1" thickBot="1" x14ac:dyDescent="0.35"/>
    <row r="3564" spans="1:7" ht="44.4" thickTop="1" thickBot="1" x14ac:dyDescent="0.35">
      <c r="A3564" s="37" t="s">
        <v>2</v>
      </c>
      <c r="B3564" s="29" t="s">
        <v>1</v>
      </c>
      <c r="C3564" s="38" t="s">
        <v>0</v>
      </c>
      <c r="D3564" s="39" t="s">
        <v>20</v>
      </c>
      <c r="E3564" s="40"/>
      <c r="F3564" s="41"/>
      <c r="G3564" s="41"/>
    </row>
    <row r="3565" spans="1:7" ht="15" thickTop="1" x14ac:dyDescent="0.3">
      <c r="A3565" s="63" t="s">
        <v>541</v>
      </c>
      <c r="B3565" s="16" t="s">
        <v>542</v>
      </c>
      <c r="C3565" s="8"/>
      <c r="D3565" s="8"/>
      <c r="E3565" s="40"/>
      <c r="F3565" s="41"/>
      <c r="G3565" s="41"/>
    </row>
    <row r="3566" spans="1:7" ht="101.4" thickBot="1" x14ac:dyDescent="0.35">
      <c r="A3566" s="66" t="s">
        <v>547</v>
      </c>
      <c r="B3566" s="32" t="s">
        <v>548</v>
      </c>
      <c r="C3566" s="33" t="s">
        <v>532</v>
      </c>
      <c r="D3566" s="33">
        <v>1</v>
      </c>
      <c r="E3566" s="41"/>
      <c r="F3566" s="41"/>
      <c r="G3566" s="41"/>
    </row>
    <row r="3567" spans="1:7" ht="30" thickTop="1" thickBot="1" x14ac:dyDescent="0.35">
      <c r="A3567" s="37" t="s">
        <v>3</v>
      </c>
      <c r="B3567" s="29" t="s">
        <v>4</v>
      </c>
      <c r="C3567" s="29" t="s">
        <v>0</v>
      </c>
      <c r="D3567" s="29" t="s">
        <v>5</v>
      </c>
      <c r="E3567" s="29" t="s">
        <v>6</v>
      </c>
      <c r="F3567" s="29" t="s">
        <v>7</v>
      </c>
      <c r="G3567" s="39" t="s">
        <v>8</v>
      </c>
    </row>
    <row r="3568" spans="1:7" ht="15" thickTop="1" x14ac:dyDescent="0.3">
      <c r="A3568" s="41"/>
      <c r="B3568" s="46" t="s">
        <v>9</v>
      </c>
      <c r="C3568" s="47"/>
      <c r="D3568" s="47"/>
      <c r="E3568" s="47"/>
      <c r="F3568" s="47"/>
      <c r="G3568" s="21"/>
    </row>
    <row r="3569" spans="1:7" ht="15" thickBot="1" x14ac:dyDescent="0.35">
      <c r="A3569" s="17" t="s">
        <v>10</v>
      </c>
      <c r="B3569" s="13" t="s">
        <v>43</v>
      </c>
      <c r="C3569" s="13" t="s">
        <v>21</v>
      </c>
      <c r="D3569" s="13">
        <v>0.14584</v>
      </c>
      <c r="E3569" s="48">
        <v>30.88</v>
      </c>
      <c r="F3569" s="20">
        <f>PRODUCT(D3569:E3569)</f>
        <v>4.5035391999999996</v>
      </c>
      <c r="G3569" s="21"/>
    </row>
    <row r="3570" spans="1:7" ht="15.6" thickTop="1" thickBot="1" x14ac:dyDescent="0.35">
      <c r="A3570" s="49">
        <v>1</v>
      </c>
      <c r="B3570" s="98" t="s">
        <v>13</v>
      </c>
      <c r="C3570" s="99"/>
      <c r="D3570" s="99"/>
      <c r="E3570" s="100"/>
      <c r="F3570" s="50">
        <f>SUM(F3569)</f>
        <v>4.5035391999999996</v>
      </c>
      <c r="G3570" s="51">
        <f>SUM(F3570/F3589)</f>
        <v>3.0300493502890609E-2</v>
      </c>
    </row>
    <row r="3571" spans="1:7" ht="15" thickTop="1" x14ac:dyDescent="0.3">
      <c r="A3571" s="41"/>
      <c r="B3571" s="52" t="s">
        <v>22</v>
      </c>
      <c r="C3571" s="13"/>
      <c r="D3571" s="13"/>
      <c r="E3571" s="13"/>
      <c r="F3571" s="53"/>
      <c r="G3571" s="54"/>
    </row>
    <row r="3572" spans="1:7" x14ac:dyDescent="0.3">
      <c r="A3572" s="17" t="s">
        <v>11</v>
      </c>
      <c r="B3572" s="13" t="s">
        <v>533</v>
      </c>
      <c r="C3572" s="18" t="s">
        <v>85</v>
      </c>
      <c r="D3572" s="19">
        <v>0.1</v>
      </c>
      <c r="E3572" s="11">
        <v>33.75</v>
      </c>
      <c r="F3572" s="20">
        <f t="shared" ref="F3572:F3574" si="240">D3572*E3572</f>
        <v>3.375</v>
      </c>
      <c r="G3572" s="21"/>
    </row>
    <row r="3573" spans="1:7" ht="28.8" x14ac:dyDescent="0.3">
      <c r="A3573" s="17" t="s">
        <v>12</v>
      </c>
      <c r="B3573" s="13" t="s">
        <v>537</v>
      </c>
      <c r="C3573" s="18" t="s">
        <v>68</v>
      </c>
      <c r="D3573" s="19">
        <v>5</v>
      </c>
      <c r="E3573" s="11">
        <v>0.95</v>
      </c>
      <c r="F3573" s="20">
        <f t="shared" si="240"/>
        <v>4.75</v>
      </c>
      <c r="G3573" s="21"/>
    </row>
    <row r="3574" spans="1:7" x14ac:dyDescent="0.3">
      <c r="A3574" s="17" t="s">
        <v>53</v>
      </c>
      <c r="B3574" s="41" t="s">
        <v>904</v>
      </c>
      <c r="C3574" s="18" t="s">
        <v>68</v>
      </c>
      <c r="D3574" s="19">
        <v>1</v>
      </c>
      <c r="E3574" s="11">
        <v>1.17</v>
      </c>
      <c r="F3574" s="20">
        <f t="shared" si="240"/>
        <v>1.17</v>
      </c>
      <c r="G3574" s="21"/>
    </row>
    <row r="3575" spans="1:7" x14ac:dyDescent="0.3">
      <c r="A3575" s="17" t="s">
        <v>54</v>
      </c>
      <c r="B3575" s="13" t="s">
        <v>534</v>
      </c>
      <c r="C3575" s="18" t="s">
        <v>68</v>
      </c>
      <c r="D3575" s="19">
        <v>1</v>
      </c>
      <c r="E3575" s="11">
        <v>6.41</v>
      </c>
      <c r="F3575" s="20">
        <f t="shared" ref="F3575:F3580" si="241">D3575*E3575</f>
        <v>6.41</v>
      </c>
      <c r="G3575" s="21"/>
    </row>
    <row r="3576" spans="1:7" ht="43.2" x14ac:dyDescent="0.3">
      <c r="A3576" s="17" t="s">
        <v>55</v>
      </c>
      <c r="B3576" s="13" t="s">
        <v>538</v>
      </c>
      <c r="C3576" s="18" t="s">
        <v>477</v>
      </c>
      <c r="D3576" s="19">
        <v>1</v>
      </c>
      <c r="E3576" s="11">
        <v>52.31</v>
      </c>
      <c r="F3576" s="20">
        <f t="shared" si="241"/>
        <v>52.31</v>
      </c>
      <c r="G3576" s="21"/>
    </row>
    <row r="3577" spans="1:7" ht="28.8" x14ac:dyDescent="0.3">
      <c r="A3577" s="17" t="s">
        <v>56</v>
      </c>
      <c r="B3577" s="13" t="s">
        <v>539</v>
      </c>
      <c r="C3577" s="18" t="s">
        <v>85</v>
      </c>
      <c r="D3577" s="19">
        <v>0.1</v>
      </c>
      <c r="E3577" s="11">
        <v>34.770000000000003</v>
      </c>
      <c r="F3577" s="20">
        <f t="shared" si="241"/>
        <v>3.4770000000000003</v>
      </c>
      <c r="G3577" s="21"/>
    </row>
    <row r="3578" spans="1:7" x14ac:dyDescent="0.3">
      <c r="A3578" s="17" t="s">
        <v>57</v>
      </c>
      <c r="B3578" s="13" t="s">
        <v>540</v>
      </c>
      <c r="C3578" s="18" t="s">
        <v>45</v>
      </c>
      <c r="D3578" s="19">
        <v>1</v>
      </c>
      <c r="E3578" s="11">
        <v>8.8699999999999992</v>
      </c>
      <c r="F3578" s="20">
        <f t="shared" si="241"/>
        <v>8.8699999999999992</v>
      </c>
      <c r="G3578" s="21"/>
    </row>
    <row r="3579" spans="1:7" x14ac:dyDescent="0.3">
      <c r="A3579" s="17" t="s">
        <v>58</v>
      </c>
      <c r="B3579" s="13" t="s">
        <v>535</v>
      </c>
      <c r="C3579" s="18" t="s">
        <v>45</v>
      </c>
      <c r="D3579" s="19">
        <v>1</v>
      </c>
      <c r="E3579" s="11">
        <v>6.72</v>
      </c>
      <c r="F3579" s="20">
        <f t="shared" si="241"/>
        <v>6.72</v>
      </c>
      <c r="G3579" s="21"/>
    </row>
    <row r="3580" spans="1:7" ht="15" thickBot="1" x14ac:dyDescent="0.35">
      <c r="A3580" s="17" t="s">
        <v>59</v>
      </c>
      <c r="B3580" s="13" t="s">
        <v>536</v>
      </c>
      <c r="C3580" s="18" t="s">
        <v>143</v>
      </c>
      <c r="D3580" s="19">
        <v>1</v>
      </c>
      <c r="E3580" s="11">
        <v>25.66</v>
      </c>
      <c r="F3580" s="20">
        <f t="shared" si="241"/>
        <v>25.66</v>
      </c>
      <c r="G3580" s="21"/>
    </row>
    <row r="3581" spans="1:7" ht="15.6" thickTop="1" thickBot="1" x14ac:dyDescent="0.35">
      <c r="A3581" s="49">
        <v>2</v>
      </c>
      <c r="B3581" s="98" t="s">
        <v>23</v>
      </c>
      <c r="C3581" s="99"/>
      <c r="D3581" s="99"/>
      <c r="E3581" s="100"/>
      <c r="F3581" s="50">
        <f>SUM(F3572:F3580)</f>
        <v>112.742</v>
      </c>
      <c r="G3581" s="51">
        <f>SUM(F3581/F3589)</f>
        <v>0.75854524337278861</v>
      </c>
    </row>
    <row r="3582" spans="1:7" ht="15" thickTop="1" x14ac:dyDescent="0.3">
      <c r="A3582" s="41"/>
      <c r="B3582" s="52" t="s">
        <v>47</v>
      </c>
      <c r="C3582" s="13"/>
      <c r="D3582" s="13"/>
      <c r="E3582" s="13"/>
      <c r="F3582" s="73"/>
      <c r="G3582" s="54"/>
    </row>
    <row r="3583" spans="1:7" ht="15" thickBot="1" x14ac:dyDescent="0.35">
      <c r="A3583" s="17" t="s">
        <v>48</v>
      </c>
      <c r="B3583" s="13" t="s">
        <v>165</v>
      </c>
      <c r="C3583" s="13" t="s">
        <v>21</v>
      </c>
      <c r="D3583" s="13">
        <v>0.14584</v>
      </c>
      <c r="E3583" s="11">
        <v>1.7</v>
      </c>
      <c r="F3583" s="53">
        <f>D3583*E3583</f>
        <v>0.24792799999999998</v>
      </c>
      <c r="G3583" s="21"/>
    </row>
    <row r="3584" spans="1:7" ht="15.6" thickTop="1" thickBot="1" x14ac:dyDescent="0.35">
      <c r="A3584" s="49">
        <v>3</v>
      </c>
      <c r="B3584" s="98" t="s">
        <v>49</v>
      </c>
      <c r="C3584" s="99"/>
      <c r="D3584" s="99"/>
      <c r="E3584" s="100"/>
      <c r="F3584" s="50">
        <f>SUM(F3583:F3583)</f>
        <v>0.24792799999999998</v>
      </c>
      <c r="G3584" s="51">
        <f>SUM(F3584/F3589)</f>
        <v>1.6680971164156099E-3</v>
      </c>
    </row>
    <row r="3585" spans="1:7" ht="15.6" thickTop="1" thickBot="1" x14ac:dyDescent="0.35">
      <c r="A3585" s="57" t="s">
        <v>14</v>
      </c>
      <c r="B3585" s="98" t="s">
        <v>24</v>
      </c>
      <c r="C3585" s="99"/>
      <c r="D3585" s="99"/>
      <c r="E3585" s="100"/>
      <c r="F3585" s="58">
        <f>SUM(F3570,F3581,F3584)</f>
        <v>117.49346720000001</v>
      </c>
      <c r="G3585" s="6"/>
    </row>
    <row r="3586" spans="1:7" ht="15.6" thickTop="1" thickBot="1" x14ac:dyDescent="0.35">
      <c r="A3586" s="59">
        <v>4</v>
      </c>
      <c r="B3586" s="95" t="s">
        <v>15</v>
      </c>
      <c r="C3586" s="96"/>
      <c r="D3586" s="96"/>
      <c r="E3586" s="97"/>
      <c r="F3586" s="58">
        <f>SUM(F3585)*15%</f>
        <v>17.624020080000001</v>
      </c>
      <c r="G3586" s="51">
        <f>SUM(F3586/F3589)</f>
        <v>0.11857707509881422</v>
      </c>
    </row>
    <row r="3587" spans="1:7" ht="15.6" thickTop="1" thickBot="1" x14ac:dyDescent="0.35">
      <c r="A3587" s="57" t="s">
        <v>16</v>
      </c>
      <c r="B3587" s="98" t="s">
        <v>25</v>
      </c>
      <c r="C3587" s="99"/>
      <c r="D3587" s="99"/>
      <c r="E3587" s="100"/>
      <c r="F3587" s="60">
        <f>SUM(F3585:F3586)</f>
        <v>135.11748728000001</v>
      </c>
    </row>
    <row r="3588" spans="1:7" ht="15.6" thickTop="1" thickBot="1" x14ac:dyDescent="0.35">
      <c r="A3588" s="59">
        <v>5</v>
      </c>
      <c r="B3588" s="95" t="s">
        <v>17</v>
      </c>
      <c r="C3588" s="96"/>
      <c r="D3588" s="96"/>
      <c r="E3588" s="97"/>
      <c r="F3588" s="58">
        <f>SUM(F3587)*10%</f>
        <v>13.511748728000001</v>
      </c>
      <c r="G3588" s="51">
        <f>SUM(F3588/F3589)</f>
        <v>9.0909090909090898E-2</v>
      </c>
    </row>
    <row r="3589" spans="1:7" ht="15.6" thickTop="1" thickBot="1" x14ac:dyDescent="0.35">
      <c r="A3589" s="57" t="s">
        <v>18</v>
      </c>
      <c r="B3589" s="98" t="s">
        <v>19</v>
      </c>
      <c r="C3589" s="99"/>
      <c r="D3589" s="99"/>
      <c r="E3589" s="100"/>
      <c r="F3589" s="60">
        <f>SUM(F3587,F3588)</f>
        <v>148.62923600800002</v>
      </c>
      <c r="G3589" s="62">
        <f>SUM(G3570,G3581,G3584,G3586,G3588)</f>
        <v>1</v>
      </c>
    </row>
    <row r="3590" spans="1:7" ht="15.6" thickTop="1" thickBot="1" x14ac:dyDescent="0.35"/>
    <row r="3591" spans="1:7" ht="44.4" thickTop="1" thickBot="1" x14ac:dyDescent="0.35">
      <c r="A3591" s="37" t="s">
        <v>2</v>
      </c>
      <c r="B3591" s="29" t="s">
        <v>1</v>
      </c>
      <c r="C3591" s="38" t="s">
        <v>0</v>
      </c>
      <c r="D3591" s="39" t="s">
        <v>20</v>
      </c>
      <c r="E3591" s="40"/>
      <c r="F3591" s="41"/>
      <c r="G3591" s="41"/>
    </row>
    <row r="3592" spans="1:7" ht="188.4" thickTop="1" thickBot="1" x14ac:dyDescent="0.35">
      <c r="A3592" s="85" t="s">
        <v>549</v>
      </c>
      <c r="B3592" s="34" t="s">
        <v>1011</v>
      </c>
      <c r="C3592" s="30" t="s">
        <v>532</v>
      </c>
      <c r="D3592" s="30">
        <v>1</v>
      </c>
      <c r="E3592" s="41"/>
      <c r="F3592" s="41"/>
      <c r="G3592" s="41"/>
    </row>
    <row r="3593" spans="1:7" ht="30" thickTop="1" thickBot="1" x14ac:dyDescent="0.35">
      <c r="A3593" s="37" t="s">
        <v>3</v>
      </c>
      <c r="B3593" s="29" t="s">
        <v>4</v>
      </c>
      <c r="C3593" s="29" t="s">
        <v>0</v>
      </c>
      <c r="D3593" s="29" t="s">
        <v>5</v>
      </c>
      <c r="E3593" s="29" t="s">
        <v>6</v>
      </c>
      <c r="F3593" s="29" t="s">
        <v>7</v>
      </c>
      <c r="G3593" s="39" t="s">
        <v>8</v>
      </c>
    </row>
    <row r="3594" spans="1:7" ht="15" thickTop="1" x14ac:dyDescent="0.3">
      <c r="A3594" s="41"/>
      <c r="B3594" s="46" t="s">
        <v>9</v>
      </c>
      <c r="C3594" s="47"/>
      <c r="D3594" s="47"/>
      <c r="E3594" s="47"/>
      <c r="F3594" s="47"/>
      <c r="G3594" s="21"/>
    </row>
    <row r="3595" spans="1:7" ht="15" thickBot="1" x14ac:dyDescent="0.35">
      <c r="A3595" s="17" t="s">
        <v>10</v>
      </c>
      <c r="B3595" s="13" t="s">
        <v>43</v>
      </c>
      <c r="C3595" s="13" t="s">
        <v>21</v>
      </c>
      <c r="D3595" s="13">
        <v>0.34583999999999998</v>
      </c>
      <c r="E3595" s="48">
        <v>30.88</v>
      </c>
      <c r="F3595" s="20">
        <f>PRODUCT(D3595:E3595)</f>
        <v>10.679539199999999</v>
      </c>
      <c r="G3595" s="21"/>
    </row>
    <row r="3596" spans="1:7" ht="15.6" thickTop="1" thickBot="1" x14ac:dyDescent="0.35">
      <c r="A3596" s="49">
        <v>1</v>
      </c>
      <c r="B3596" s="98" t="s">
        <v>13</v>
      </c>
      <c r="C3596" s="99"/>
      <c r="D3596" s="99"/>
      <c r="E3596" s="100"/>
      <c r="F3596" s="50">
        <f>SUM(F3595)</f>
        <v>10.679539199999999</v>
      </c>
      <c r="G3596" s="51">
        <f>SUM(F3596/F3615)</f>
        <v>6.8078056207154375E-2</v>
      </c>
    </row>
    <row r="3597" spans="1:7" ht="15" thickTop="1" x14ac:dyDescent="0.3">
      <c r="A3597" s="41"/>
      <c r="B3597" s="52" t="s">
        <v>22</v>
      </c>
      <c r="C3597" s="13"/>
      <c r="D3597" s="13"/>
      <c r="E3597" s="13"/>
      <c r="F3597" s="53"/>
      <c r="G3597" s="54"/>
    </row>
    <row r="3598" spans="1:7" x14ac:dyDescent="0.3">
      <c r="A3598" s="17" t="s">
        <v>11</v>
      </c>
      <c r="B3598" s="13" t="s">
        <v>533</v>
      </c>
      <c r="C3598" s="18" t="s">
        <v>85</v>
      </c>
      <c r="D3598" s="19">
        <v>0.1</v>
      </c>
      <c r="E3598" s="11">
        <v>33.75</v>
      </c>
      <c r="F3598" s="20">
        <f t="shared" ref="F3598:F3600" si="242">D3598*E3598</f>
        <v>3.375</v>
      </c>
      <c r="G3598" s="21"/>
    </row>
    <row r="3599" spans="1:7" ht="28.8" x14ac:dyDescent="0.3">
      <c r="A3599" s="17" t="s">
        <v>12</v>
      </c>
      <c r="B3599" s="13" t="s">
        <v>537</v>
      </c>
      <c r="C3599" s="18" t="s">
        <v>68</v>
      </c>
      <c r="D3599" s="19">
        <v>5</v>
      </c>
      <c r="E3599" s="11">
        <v>0.95</v>
      </c>
      <c r="F3599" s="20">
        <f t="shared" si="242"/>
        <v>4.75</v>
      </c>
      <c r="G3599" s="21"/>
    </row>
    <row r="3600" spans="1:7" x14ac:dyDescent="0.3">
      <c r="A3600" s="17" t="s">
        <v>53</v>
      </c>
      <c r="B3600" s="41" t="s">
        <v>904</v>
      </c>
      <c r="C3600" s="18" t="s">
        <v>68</v>
      </c>
      <c r="D3600" s="19">
        <v>1</v>
      </c>
      <c r="E3600" s="11">
        <v>1.17</v>
      </c>
      <c r="F3600" s="20">
        <f t="shared" si="242"/>
        <v>1.17</v>
      </c>
      <c r="G3600" s="21"/>
    </row>
    <row r="3601" spans="1:7" x14ac:dyDescent="0.3">
      <c r="A3601" s="17" t="s">
        <v>54</v>
      </c>
      <c r="B3601" s="13" t="s">
        <v>534</v>
      </c>
      <c r="C3601" s="18" t="s">
        <v>68</v>
      </c>
      <c r="D3601" s="19">
        <v>1</v>
      </c>
      <c r="E3601" s="11">
        <v>6.41</v>
      </c>
      <c r="F3601" s="20">
        <f t="shared" ref="F3601:F3606" si="243">D3601*E3601</f>
        <v>6.41</v>
      </c>
      <c r="G3601" s="21"/>
    </row>
    <row r="3602" spans="1:7" ht="43.2" x14ac:dyDescent="0.3">
      <c r="A3602" s="17" t="s">
        <v>55</v>
      </c>
      <c r="B3602" s="13" t="s">
        <v>538</v>
      </c>
      <c r="C3602" s="18" t="s">
        <v>477</v>
      </c>
      <c r="D3602" s="19">
        <v>1</v>
      </c>
      <c r="E3602" s="11">
        <v>52.31</v>
      </c>
      <c r="F3602" s="20">
        <f t="shared" si="243"/>
        <v>52.31</v>
      </c>
      <c r="G3602" s="21"/>
    </row>
    <row r="3603" spans="1:7" ht="28.8" x14ac:dyDescent="0.3">
      <c r="A3603" s="17" t="s">
        <v>56</v>
      </c>
      <c r="B3603" s="13" t="s">
        <v>539</v>
      </c>
      <c r="C3603" s="18" t="s">
        <v>85</v>
      </c>
      <c r="D3603" s="19">
        <v>0.1</v>
      </c>
      <c r="E3603" s="11">
        <v>34.770000000000003</v>
      </c>
      <c r="F3603" s="20">
        <f t="shared" si="243"/>
        <v>3.4770000000000003</v>
      </c>
      <c r="G3603" s="21"/>
    </row>
    <row r="3604" spans="1:7" x14ac:dyDescent="0.3">
      <c r="A3604" s="17" t="s">
        <v>57</v>
      </c>
      <c r="B3604" s="13" t="s">
        <v>540</v>
      </c>
      <c r="C3604" s="18" t="s">
        <v>45</v>
      </c>
      <c r="D3604" s="19">
        <v>1</v>
      </c>
      <c r="E3604" s="11">
        <v>8.8699999999999992</v>
      </c>
      <c r="F3604" s="20">
        <f t="shared" si="243"/>
        <v>8.8699999999999992</v>
      </c>
      <c r="G3604" s="21"/>
    </row>
    <row r="3605" spans="1:7" x14ac:dyDescent="0.3">
      <c r="A3605" s="17" t="s">
        <v>58</v>
      </c>
      <c r="B3605" s="13" t="s">
        <v>535</v>
      </c>
      <c r="C3605" s="18" t="s">
        <v>45</v>
      </c>
      <c r="D3605" s="19">
        <v>1</v>
      </c>
      <c r="E3605" s="11">
        <v>6.72</v>
      </c>
      <c r="F3605" s="20">
        <f t="shared" si="243"/>
        <v>6.72</v>
      </c>
      <c r="G3605" s="21"/>
    </row>
    <row r="3606" spans="1:7" ht="15" thickBot="1" x14ac:dyDescent="0.35">
      <c r="A3606" s="17" t="s">
        <v>59</v>
      </c>
      <c r="B3606" s="13" t="s">
        <v>536</v>
      </c>
      <c r="C3606" s="18" t="s">
        <v>143</v>
      </c>
      <c r="D3606" s="19">
        <v>1</v>
      </c>
      <c r="E3606" s="11">
        <v>25.66</v>
      </c>
      <c r="F3606" s="20">
        <f t="shared" si="243"/>
        <v>25.66</v>
      </c>
      <c r="G3606" s="21"/>
    </row>
    <row r="3607" spans="1:7" ht="15.6" thickTop="1" thickBot="1" x14ac:dyDescent="0.35">
      <c r="A3607" s="49">
        <v>2</v>
      </c>
      <c r="B3607" s="98" t="s">
        <v>23</v>
      </c>
      <c r="C3607" s="99"/>
      <c r="D3607" s="99"/>
      <c r="E3607" s="100"/>
      <c r="F3607" s="50">
        <f>SUM(F3598:F3606)</f>
        <v>112.742</v>
      </c>
      <c r="G3607" s="51">
        <f>SUM(F3607/F3615)</f>
        <v>0.71868795733312163</v>
      </c>
    </row>
    <row r="3608" spans="1:7" ht="15" thickTop="1" x14ac:dyDescent="0.3">
      <c r="A3608" s="41"/>
      <c r="B3608" s="52" t="s">
        <v>47</v>
      </c>
      <c r="C3608" s="13"/>
      <c r="D3608" s="13"/>
      <c r="E3608" s="13"/>
      <c r="F3608" s="73"/>
      <c r="G3608" s="54"/>
    </row>
    <row r="3609" spans="1:7" ht="15" thickBot="1" x14ac:dyDescent="0.35">
      <c r="A3609" s="17" t="s">
        <v>48</v>
      </c>
      <c r="B3609" s="13" t="s">
        <v>165</v>
      </c>
      <c r="C3609" s="13" t="s">
        <v>21</v>
      </c>
      <c r="D3609" s="13">
        <v>0.34583999999999998</v>
      </c>
      <c r="E3609" s="11">
        <v>1.7</v>
      </c>
      <c r="F3609" s="53">
        <f>D3609*E3609</f>
        <v>0.58792800000000001</v>
      </c>
      <c r="G3609" s="21"/>
    </row>
    <row r="3610" spans="1:7" ht="15.6" thickTop="1" thickBot="1" x14ac:dyDescent="0.35">
      <c r="A3610" s="49">
        <v>3</v>
      </c>
      <c r="B3610" s="98" t="s">
        <v>49</v>
      </c>
      <c r="C3610" s="99"/>
      <c r="D3610" s="99"/>
      <c r="E3610" s="100"/>
      <c r="F3610" s="50">
        <f>SUM(F3609:F3609)</f>
        <v>0.58792800000000001</v>
      </c>
      <c r="G3610" s="51">
        <f>SUM(F3610/F3615)</f>
        <v>3.7478204518187324E-3</v>
      </c>
    </row>
    <row r="3611" spans="1:7" ht="15.6" thickTop="1" thickBot="1" x14ac:dyDescent="0.35">
      <c r="A3611" s="57" t="s">
        <v>14</v>
      </c>
      <c r="B3611" s="98" t="s">
        <v>24</v>
      </c>
      <c r="C3611" s="99"/>
      <c r="D3611" s="99"/>
      <c r="E3611" s="100"/>
      <c r="F3611" s="58">
        <f>SUM(F3596,F3607,F3610)</f>
        <v>124.0094672</v>
      </c>
      <c r="G3611" s="6"/>
    </row>
    <row r="3612" spans="1:7" ht="15.6" thickTop="1" thickBot="1" x14ac:dyDescent="0.35">
      <c r="A3612" s="59">
        <v>4</v>
      </c>
      <c r="B3612" s="95" t="s">
        <v>15</v>
      </c>
      <c r="C3612" s="96"/>
      <c r="D3612" s="96"/>
      <c r="E3612" s="97"/>
      <c r="F3612" s="58">
        <f>SUM(F3611)*15%</f>
        <v>18.60142008</v>
      </c>
      <c r="G3612" s="51">
        <f>SUM(F3612/F3615)</f>
        <v>0.11857707509881422</v>
      </c>
    </row>
    <row r="3613" spans="1:7" ht="15.6" thickTop="1" thickBot="1" x14ac:dyDescent="0.35">
      <c r="A3613" s="57" t="s">
        <v>16</v>
      </c>
      <c r="B3613" s="98" t="s">
        <v>25</v>
      </c>
      <c r="C3613" s="99"/>
      <c r="D3613" s="99"/>
      <c r="E3613" s="100"/>
      <c r="F3613" s="60">
        <f>SUM(F3611:F3612)</f>
        <v>142.61088728000001</v>
      </c>
    </row>
    <row r="3614" spans="1:7" ht="15.6" thickTop="1" thickBot="1" x14ac:dyDescent="0.35">
      <c r="A3614" s="59">
        <v>5</v>
      </c>
      <c r="B3614" s="95" t="s">
        <v>17</v>
      </c>
      <c r="C3614" s="96"/>
      <c r="D3614" s="96"/>
      <c r="E3614" s="97"/>
      <c r="F3614" s="58">
        <f>SUM(F3613)*10%</f>
        <v>14.261088728000002</v>
      </c>
      <c r="G3614" s="51">
        <f>SUM(F3614/F3615)</f>
        <v>9.0909090909090912E-2</v>
      </c>
    </row>
    <row r="3615" spans="1:7" ht="15.6" thickTop="1" thickBot="1" x14ac:dyDescent="0.35">
      <c r="A3615" s="57" t="s">
        <v>18</v>
      </c>
      <c r="B3615" s="98" t="s">
        <v>19</v>
      </c>
      <c r="C3615" s="99"/>
      <c r="D3615" s="99"/>
      <c r="E3615" s="100"/>
      <c r="F3615" s="60">
        <f>SUM(F3613,F3614)</f>
        <v>156.87197600800002</v>
      </c>
      <c r="G3615" s="62">
        <f>SUM(G3596,G3607,G3610,G3612,G3614)</f>
        <v>0.99999999999999989</v>
      </c>
    </row>
    <row r="3616" spans="1:7" ht="15" thickTop="1" x14ac:dyDescent="0.3"/>
    <row r="3617" spans="1:7" x14ac:dyDescent="0.3">
      <c r="A3617" s="101" t="s">
        <v>550</v>
      </c>
      <c r="B3617" s="101"/>
      <c r="C3617" s="101"/>
      <c r="D3617" s="101"/>
      <c r="E3617" s="101"/>
      <c r="F3617" s="101"/>
      <c r="G3617" s="101"/>
    </row>
    <row r="3618" spans="1:7" ht="15" thickBot="1" x14ac:dyDescent="0.35"/>
    <row r="3619" spans="1:7" ht="44.4" thickTop="1" thickBot="1" x14ac:dyDescent="0.35">
      <c r="A3619" s="37" t="s">
        <v>2</v>
      </c>
      <c r="B3619" s="29" t="s">
        <v>1</v>
      </c>
      <c r="C3619" s="38" t="s">
        <v>0</v>
      </c>
      <c r="D3619" s="39" t="s">
        <v>20</v>
      </c>
      <c r="E3619" s="40"/>
      <c r="F3619" s="41"/>
      <c r="G3619" s="41"/>
    </row>
    <row r="3620" spans="1:7" ht="202.2" thickTop="1" x14ac:dyDescent="0.3">
      <c r="A3620" s="63" t="s">
        <v>551</v>
      </c>
      <c r="B3620" s="16" t="s">
        <v>1012</v>
      </c>
      <c r="C3620" s="8"/>
      <c r="D3620" s="8"/>
      <c r="E3620" s="40"/>
      <c r="F3620" s="41"/>
      <c r="G3620" s="41"/>
    </row>
    <row r="3621" spans="1:7" ht="130.19999999999999" thickBot="1" x14ac:dyDescent="0.35">
      <c r="A3621" s="66" t="s">
        <v>552</v>
      </c>
      <c r="B3621" s="32" t="s">
        <v>553</v>
      </c>
      <c r="C3621" s="33" t="s">
        <v>554</v>
      </c>
      <c r="D3621" s="33">
        <v>1</v>
      </c>
      <c r="E3621" s="41"/>
      <c r="F3621" s="41"/>
      <c r="G3621" s="41"/>
    </row>
    <row r="3622" spans="1:7" ht="30" thickTop="1" thickBot="1" x14ac:dyDescent="0.35">
      <c r="A3622" s="37" t="s">
        <v>3</v>
      </c>
      <c r="B3622" s="29" t="s">
        <v>4</v>
      </c>
      <c r="C3622" s="29" t="s">
        <v>0</v>
      </c>
      <c r="D3622" s="29" t="s">
        <v>5</v>
      </c>
      <c r="E3622" s="29" t="s">
        <v>6</v>
      </c>
      <c r="F3622" s="29" t="s">
        <v>7</v>
      </c>
      <c r="G3622" s="39" t="s">
        <v>8</v>
      </c>
    </row>
    <row r="3623" spans="1:7" ht="15" thickTop="1" x14ac:dyDescent="0.3">
      <c r="A3623" s="41"/>
      <c r="B3623" s="46" t="s">
        <v>9</v>
      </c>
      <c r="C3623" s="47"/>
      <c r="D3623" s="47"/>
      <c r="E3623" s="47"/>
      <c r="F3623" s="47"/>
      <c r="G3623" s="21"/>
    </row>
    <row r="3624" spans="1:7" ht="15" thickBot="1" x14ac:dyDescent="0.35">
      <c r="A3624" s="17" t="s">
        <v>10</v>
      </c>
      <c r="B3624" s="13" t="s">
        <v>43</v>
      </c>
      <c r="C3624" s="13" t="s">
        <v>21</v>
      </c>
      <c r="D3624" s="13">
        <v>0.64</v>
      </c>
      <c r="E3624" s="48">
        <v>30.88</v>
      </c>
      <c r="F3624" s="20">
        <f>PRODUCT(D3624:E3624)</f>
        <v>19.763200000000001</v>
      </c>
      <c r="G3624" s="21"/>
    </row>
    <row r="3625" spans="1:7" ht="15.6" thickTop="1" thickBot="1" x14ac:dyDescent="0.35">
      <c r="A3625" s="49">
        <v>1</v>
      </c>
      <c r="B3625" s="98" t="s">
        <v>13</v>
      </c>
      <c r="C3625" s="99"/>
      <c r="D3625" s="99"/>
      <c r="E3625" s="100"/>
      <c r="F3625" s="50">
        <f>SUM(F3624)</f>
        <v>19.763200000000001</v>
      </c>
      <c r="G3625" s="51">
        <f>SUM(F3625/F3648)</f>
        <v>6.6226443824405554E-2</v>
      </c>
    </row>
    <row r="3626" spans="1:7" ht="15" thickTop="1" x14ac:dyDescent="0.3">
      <c r="A3626" s="41"/>
      <c r="B3626" s="52" t="s">
        <v>22</v>
      </c>
      <c r="C3626" s="13"/>
      <c r="D3626" s="13"/>
      <c r="E3626" s="13"/>
      <c r="F3626" s="53"/>
      <c r="G3626" s="54"/>
    </row>
    <row r="3627" spans="1:7" ht="33.9" customHeight="1" x14ac:dyDescent="0.3">
      <c r="A3627" s="17" t="s">
        <v>11</v>
      </c>
      <c r="B3627" s="13" t="s">
        <v>556</v>
      </c>
      <c r="C3627" s="18" t="s">
        <v>228</v>
      </c>
      <c r="D3627" s="19">
        <v>1</v>
      </c>
      <c r="E3627" s="11">
        <v>7.47</v>
      </c>
      <c r="F3627" s="20">
        <f t="shared" ref="F3627:F3639" si="244">D3627*E3627</f>
        <v>7.47</v>
      </c>
      <c r="G3627" s="21"/>
    </row>
    <row r="3628" spans="1:7" ht="33.450000000000003" customHeight="1" x14ac:dyDescent="0.3">
      <c r="A3628" s="17" t="s">
        <v>12</v>
      </c>
      <c r="B3628" s="13" t="s">
        <v>325</v>
      </c>
      <c r="C3628" s="18" t="s">
        <v>85</v>
      </c>
      <c r="D3628" s="19">
        <v>0.1</v>
      </c>
      <c r="E3628" s="11">
        <v>33.75</v>
      </c>
      <c r="F3628" s="20">
        <f t="shared" si="244"/>
        <v>3.375</v>
      </c>
      <c r="G3628" s="21"/>
    </row>
    <row r="3629" spans="1:7" ht="59.85" customHeight="1" x14ac:dyDescent="0.3">
      <c r="A3629" s="17" t="s">
        <v>53</v>
      </c>
      <c r="B3629" s="13" t="s">
        <v>957</v>
      </c>
      <c r="C3629" s="18" t="s">
        <v>85</v>
      </c>
      <c r="D3629" s="19">
        <v>0.1</v>
      </c>
      <c r="E3629" s="11">
        <v>34.770000000000003</v>
      </c>
      <c r="F3629" s="20">
        <f t="shared" si="244"/>
        <v>3.4770000000000003</v>
      </c>
      <c r="G3629" s="21"/>
    </row>
    <row r="3630" spans="1:7" x14ac:dyDescent="0.3">
      <c r="A3630" s="17" t="s">
        <v>54</v>
      </c>
      <c r="B3630" s="13" t="s">
        <v>557</v>
      </c>
      <c r="C3630" s="18" t="s">
        <v>85</v>
      </c>
      <c r="D3630" s="19">
        <v>0.1</v>
      </c>
      <c r="E3630" s="11">
        <v>7.58</v>
      </c>
      <c r="F3630" s="20">
        <f t="shared" si="244"/>
        <v>0.75800000000000001</v>
      </c>
      <c r="G3630" s="21"/>
    </row>
    <row r="3631" spans="1:7" ht="43.2" x14ac:dyDescent="0.3">
      <c r="A3631" s="17" t="s">
        <v>55</v>
      </c>
      <c r="B3631" s="13" t="s">
        <v>561</v>
      </c>
      <c r="C3631" s="90" t="s">
        <v>562</v>
      </c>
      <c r="D3631" s="19">
        <v>1</v>
      </c>
      <c r="E3631" s="11">
        <v>52.31</v>
      </c>
      <c r="F3631" s="20">
        <f t="shared" si="244"/>
        <v>52.31</v>
      </c>
      <c r="G3631" s="21"/>
    </row>
    <row r="3632" spans="1:7" x14ac:dyDescent="0.3">
      <c r="A3632" s="17" t="s">
        <v>56</v>
      </c>
      <c r="B3632" s="13" t="s">
        <v>558</v>
      </c>
      <c r="C3632" s="18" t="s">
        <v>143</v>
      </c>
      <c r="D3632" s="19">
        <v>5</v>
      </c>
      <c r="E3632" s="11">
        <v>0.57999999999999996</v>
      </c>
      <c r="F3632" s="20">
        <f t="shared" si="244"/>
        <v>2.9</v>
      </c>
      <c r="G3632" s="21"/>
    </row>
    <row r="3633" spans="1:7" ht="28.8" x14ac:dyDescent="0.3">
      <c r="A3633" s="17" t="s">
        <v>57</v>
      </c>
      <c r="B3633" s="13" t="s">
        <v>917</v>
      </c>
      <c r="C3633" s="18" t="s">
        <v>916</v>
      </c>
      <c r="D3633" s="19">
        <v>1</v>
      </c>
      <c r="E3633" s="11">
        <v>1.29</v>
      </c>
      <c r="F3633" s="20">
        <f t="shared" si="244"/>
        <v>1.29</v>
      </c>
      <c r="G3633" s="21"/>
    </row>
    <row r="3634" spans="1:7" ht="43.2" x14ac:dyDescent="0.3">
      <c r="A3634" s="17" t="s">
        <v>58</v>
      </c>
      <c r="B3634" s="13" t="s">
        <v>922</v>
      </c>
      <c r="C3634" s="90" t="s">
        <v>562</v>
      </c>
      <c r="D3634" s="19">
        <v>1</v>
      </c>
      <c r="E3634" s="11">
        <v>44.37</v>
      </c>
      <c r="F3634" s="20">
        <f t="shared" si="244"/>
        <v>44.37</v>
      </c>
      <c r="G3634" s="21"/>
    </row>
    <row r="3635" spans="1:7" x14ac:dyDescent="0.3">
      <c r="A3635" s="17" t="s">
        <v>59</v>
      </c>
      <c r="B3635" s="13" t="s">
        <v>964</v>
      </c>
      <c r="C3635" s="18" t="s">
        <v>143</v>
      </c>
      <c r="D3635" s="19">
        <v>1</v>
      </c>
      <c r="E3635" s="11">
        <v>17.489999999999998</v>
      </c>
      <c r="F3635" s="20">
        <f>D3635*E3635</f>
        <v>17.489999999999998</v>
      </c>
      <c r="G3635" s="21"/>
    </row>
    <row r="3636" spans="1:7" x14ac:dyDescent="0.3">
      <c r="A3636" s="17" t="s">
        <v>133</v>
      </c>
      <c r="B3636" s="13" t="s">
        <v>563</v>
      </c>
      <c r="C3636" s="18" t="s">
        <v>927</v>
      </c>
      <c r="D3636" s="19">
        <v>1</v>
      </c>
      <c r="E3636" s="11">
        <v>0.61</v>
      </c>
      <c r="F3636" s="20">
        <f>D3636*E3636</f>
        <v>0.61</v>
      </c>
      <c r="G3636" s="21"/>
    </row>
    <row r="3637" spans="1:7" ht="28.8" x14ac:dyDescent="0.3">
      <c r="A3637" s="17" t="s">
        <v>134</v>
      </c>
      <c r="B3637" s="13" t="s">
        <v>559</v>
      </c>
      <c r="C3637" s="90" t="s">
        <v>562</v>
      </c>
      <c r="D3637" s="19">
        <v>1</v>
      </c>
      <c r="E3637" s="11">
        <v>46.46</v>
      </c>
      <c r="F3637" s="20">
        <f>D3637*E3637</f>
        <v>46.46</v>
      </c>
      <c r="G3637" s="21"/>
    </row>
    <row r="3638" spans="1:7" x14ac:dyDescent="0.3">
      <c r="A3638" s="17" t="s">
        <v>135</v>
      </c>
      <c r="B3638" s="13" t="s">
        <v>564</v>
      </c>
      <c r="C3638" s="18" t="s">
        <v>45</v>
      </c>
      <c r="D3638" s="19">
        <v>1</v>
      </c>
      <c r="E3638" s="11">
        <v>8.8699999999999992</v>
      </c>
      <c r="F3638" s="20">
        <f>D3638*E3638</f>
        <v>8.8699999999999992</v>
      </c>
      <c r="G3638" s="21"/>
    </row>
    <row r="3639" spans="1:7" ht="15" thickBot="1" x14ac:dyDescent="0.35">
      <c r="A3639" s="17" t="s">
        <v>166</v>
      </c>
      <c r="B3639" s="13" t="s">
        <v>560</v>
      </c>
      <c r="C3639" s="18" t="s">
        <v>143</v>
      </c>
      <c r="D3639" s="19">
        <v>1</v>
      </c>
      <c r="E3639" s="11">
        <v>25.66</v>
      </c>
      <c r="F3639" s="20">
        <f t="shared" si="244"/>
        <v>25.66</v>
      </c>
      <c r="G3639" s="21"/>
    </row>
    <row r="3640" spans="1:7" ht="15.6" thickTop="1" thickBot="1" x14ac:dyDescent="0.35">
      <c r="A3640" s="49">
        <v>2</v>
      </c>
      <c r="B3640" s="98" t="s">
        <v>23</v>
      </c>
      <c r="C3640" s="99"/>
      <c r="D3640" s="99"/>
      <c r="E3640" s="100"/>
      <c r="F3640" s="50">
        <f>SUM(F3627:F3639)</f>
        <v>215.04000000000005</v>
      </c>
      <c r="G3640" s="51">
        <f>SUM(F3640/F3648)</f>
        <v>0.72059861156088956</v>
      </c>
    </row>
    <row r="3641" spans="1:7" ht="15" thickTop="1" x14ac:dyDescent="0.3">
      <c r="A3641" s="41"/>
      <c r="B3641" s="52" t="s">
        <v>47</v>
      </c>
      <c r="C3641" s="13"/>
      <c r="D3641" s="13"/>
      <c r="E3641" s="13"/>
      <c r="F3641" s="73"/>
      <c r="G3641" s="54"/>
    </row>
    <row r="3642" spans="1:7" ht="15" thickBot="1" x14ac:dyDescent="0.35">
      <c r="A3642" s="17" t="s">
        <v>48</v>
      </c>
      <c r="B3642" s="13" t="s">
        <v>555</v>
      </c>
      <c r="C3642" s="13" t="s">
        <v>21</v>
      </c>
      <c r="D3642" s="13">
        <v>0.64</v>
      </c>
      <c r="E3642" s="11">
        <v>1.72</v>
      </c>
      <c r="F3642" s="53">
        <f>D3642*E3642</f>
        <v>1.1008</v>
      </c>
      <c r="G3642" s="21"/>
    </row>
    <row r="3643" spans="1:7" ht="15.6" thickTop="1" thickBot="1" x14ac:dyDescent="0.35">
      <c r="A3643" s="49">
        <v>3</v>
      </c>
      <c r="B3643" s="98" t="s">
        <v>49</v>
      </c>
      <c r="C3643" s="99"/>
      <c r="D3643" s="99"/>
      <c r="E3643" s="100"/>
      <c r="F3643" s="50">
        <f>SUM(F3642:F3642)</f>
        <v>1.1008</v>
      </c>
      <c r="G3643" s="51">
        <f>SUM(F3643/F3648)</f>
        <v>3.6887786067997907E-3</v>
      </c>
    </row>
    <row r="3644" spans="1:7" ht="15.6" thickTop="1" thickBot="1" x14ac:dyDescent="0.35">
      <c r="A3644" s="57" t="s">
        <v>14</v>
      </c>
      <c r="B3644" s="98" t="s">
        <v>24</v>
      </c>
      <c r="C3644" s="99"/>
      <c r="D3644" s="99"/>
      <c r="E3644" s="100"/>
      <c r="F3644" s="58">
        <f>SUM(F3625,F3640,F3643)</f>
        <v>235.90400000000005</v>
      </c>
      <c r="G3644" s="6"/>
    </row>
    <row r="3645" spans="1:7" ht="15.6" thickTop="1" thickBot="1" x14ac:dyDescent="0.35">
      <c r="A3645" s="59">
        <v>4</v>
      </c>
      <c r="B3645" s="95" t="s">
        <v>15</v>
      </c>
      <c r="C3645" s="96"/>
      <c r="D3645" s="96"/>
      <c r="E3645" s="97"/>
      <c r="F3645" s="58">
        <f>SUM(F3644)*15%</f>
        <v>35.385600000000004</v>
      </c>
      <c r="G3645" s="51">
        <f>SUM(F3645/F3648)</f>
        <v>0.11857707509881421</v>
      </c>
    </row>
    <row r="3646" spans="1:7" ht="15.6" thickTop="1" thickBot="1" x14ac:dyDescent="0.35">
      <c r="A3646" s="57" t="s">
        <v>16</v>
      </c>
      <c r="B3646" s="98" t="s">
        <v>25</v>
      </c>
      <c r="C3646" s="99"/>
      <c r="D3646" s="99"/>
      <c r="E3646" s="100"/>
      <c r="F3646" s="60">
        <f>SUM(F3644:F3645)</f>
        <v>271.28960000000006</v>
      </c>
    </row>
    <row r="3647" spans="1:7" ht="15.6" thickTop="1" thickBot="1" x14ac:dyDescent="0.35">
      <c r="A3647" s="59">
        <v>5</v>
      </c>
      <c r="B3647" s="95" t="s">
        <v>17</v>
      </c>
      <c r="C3647" s="96"/>
      <c r="D3647" s="96"/>
      <c r="E3647" s="97"/>
      <c r="F3647" s="58">
        <f>SUM(F3646)*10%</f>
        <v>27.128960000000006</v>
      </c>
      <c r="G3647" s="51">
        <f>SUM(F3647/F3648)</f>
        <v>9.0909090909090912E-2</v>
      </c>
    </row>
    <row r="3648" spans="1:7" ht="15.6" thickTop="1" thickBot="1" x14ac:dyDescent="0.35">
      <c r="A3648" s="57" t="s">
        <v>18</v>
      </c>
      <c r="B3648" s="98" t="s">
        <v>19</v>
      </c>
      <c r="C3648" s="99"/>
      <c r="D3648" s="99"/>
      <c r="E3648" s="100"/>
      <c r="F3648" s="60">
        <f>SUM(F3646,F3647)</f>
        <v>298.41856000000007</v>
      </c>
      <c r="G3648" s="62">
        <f>SUM(G3625,G3640,G3643,G3645,G3647)</f>
        <v>1</v>
      </c>
    </row>
    <row r="3649" spans="1:7" ht="15.6" thickTop="1" thickBot="1" x14ac:dyDescent="0.35"/>
    <row r="3650" spans="1:7" ht="44.4" thickTop="1" thickBot="1" x14ac:dyDescent="0.35">
      <c r="A3650" s="37" t="s">
        <v>2</v>
      </c>
      <c r="B3650" s="29" t="s">
        <v>1</v>
      </c>
      <c r="C3650" s="38" t="s">
        <v>0</v>
      </c>
      <c r="D3650" s="39" t="s">
        <v>20</v>
      </c>
      <c r="E3650" s="40"/>
      <c r="F3650" s="41"/>
      <c r="G3650" s="41"/>
    </row>
    <row r="3651" spans="1:7" ht="237" customHeight="1" thickTop="1" x14ac:dyDescent="0.3">
      <c r="A3651" s="63" t="s">
        <v>551</v>
      </c>
      <c r="B3651" s="16" t="s">
        <v>1012</v>
      </c>
      <c r="C3651" s="8"/>
      <c r="D3651" s="8"/>
      <c r="E3651" s="40"/>
      <c r="F3651" s="41"/>
      <c r="G3651" s="41"/>
    </row>
    <row r="3652" spans="1:7" ht="87" thickBot="1" x14ac:dyDescent="0.35">
      <c r="A3652" s="66" t="s">
        <v>565</v>
      </c>
      <c r="B3652" s="32" t="s">
        <v>566</v>
      </c>
      <c r="C3652" s="33" t="s">
        <v>554</v>
      </c>
      <c r="D3652" s="33">
        <v>1</v>
      </c>
      <c r="E3652" s="41"/>
      <c r="F3652" s="41"/>
      <c r="G3652" s="41"/>
    </row>
    <row r="3653" spans="1:7" ht="30" thickTop="1" thickBot="1" x14ac:dyDescent="0.35">
      <c r="A3653" s="37" t="s">
        <v>3</v>
      </c>
      <c r="B3653" s="29" t="s">
        <v>4</v>
      </c>
      <c r="C3653" s="29" t="s">
        <v>0</v>
      </c>
      <c r="D3653" s="29" t="s">
        <v>5</v>
      </c>
      <c r="E3653" s="29" t="s">
        <v>6</v>
      </c>
      <c r="F3653" s="29" t="s">
        <v>7</v>
      </c>
      <c r="G3653" s="39" t="s">
        <v>8</v>
      </c>
    </row>
    <row r="3654" spans="1:7" ht="15" thickTop="1" x14ac:dyDescent="0.3">
      <c r="A3654" s="41"/>
      <c r="B3654" s="46" t="s">
        <v>9</v>
      </c>
      <c r="C3654" s="47"/>
      <c r="D3654" s="47"/>
      <c r="E3654" s="47"/>
      <c r="F3654" s="47"/>
      <c r="G3654" s="21"/>
    </row>
    <row r="3655" spans="1:7" ht="15" thickBot="1" x14ac:dyDescent="0.35">
      <c r="A3655" s="17" t="s">
        <v>10</v>
      </c>
      <c r="B3655" s="13" t="s">
        <v>43</v>
      </c>
      <c r="C3655" s="13" t="s">
        <v>21</v>
      </c>
      <c r="D3655" s="13">
        <v>0.25</v>
      </c>
      <c r="E3655" s="48">
        <v>30.88</v>
      </c>
      <c r="F3655" s="20">
        <f>PRODUCT(D3655:E3655)</f>
        <v>7.72</v>
      </c>
      <c r="G3655" s="21"/>
    </row>
    <row r="3656" spans="1:7" ht="15.6" thickTop="1" thickBot="1" x14ac:dyDescent="0.35">
      <c r="A3656" s="49">
        <v>1</v>
      </c>
      <c r="B3656" s="98" t="s">
        <v>13</v>
      </c>
      <c r="C3656" s="99"/>
      <c r="D3656" s="99"/>
      <c r="E3656" s="100"/>
      <c r="F3656" s="50">
        <f>SUM(F3655)</f>
        <v>7.72</v>
      </c>
      <c r="G3656" s="51">
        <f>SUM(F3656/F3679)</f>
        <v>2.7340920202584884E-2</v>
      </c>
    </row>
    <row r="3657" spans="1:7" ht="15" thickTop="1" x14ac:dyDescent="0.3">
      <c r="A3657" s="41"/>
      <c r="B3657" s="52" t="s">
        <v>22</v>
      </c>
      <c r="C3657" s="13"/>
      <c r="D3657" s="13"/>
      <c r="E3657" s="13"/>
      <c r="F3657" s="53"/>
      <c r="G3657" s="54"/>
    </row>
    <row r="3658" spans="1:7" x14ac:dyDescent="0.3">
      <c r="A3658" s="17" t="s">
        <v>11</v>
      </c>
      <c r="B3658" s="13" t="s">
        <v>556</v>
      </c>
      <c r="C3658" s="18" t="s">
        <v>228</v>
      </c>
      <c r="D3658" s="19">
        <v>1</v>
      </c>
      <c r="E3658" s="11">
        <v>7.49</v>
      </c>
      <c r="F3658" s="20">
        <f t="shared" ref="F3658:F3665" si="245">D3658*E3658</f>
        <v>7.49</v>
      </c>
      <c r="G3658" s="21"/>
    </row>
    <row r="3659" spans="1:7" x14ac:dyDescent="0.3">
      <c r="A3659" s="17" t="s">
        <v>12</v>
      </c>
      <c r="B3659" s="13" t="s">
        <v>325</v>
      </c>
      <c r="C3659" s="18" t="s">
        <v>85</v>
      </c>
      <c r="D3659" s="19">
        <v>0.1</v>
      </c>
      <c r="E3659" s="11">
        <v>33.75</v>
      </c>
      <c r="F3659" s="20">
        <f t="shared" si="245"/>
        <v>3.375</v>
      </c>
      <c r="G3659" s="21"/>
    </row>
    <row r="3660" spans="1:7" ht="43.2" x14ac:dyDescent="0.3">
      <c r="A3660" s="17" t="s">
        <v>53</v>
      </c>
      <c r="B3660" s="13" t="s">
        <v>957</v>
      </c>
      <c r="C3660" s="18" t="s">
        <v>85</v>
      </c>
      <c r="D3660" s="19">
        <v>0.1</v>
      </c>
      <c r="E3660" s="11">
        <v>34.770000000000003</v>
      </c>
      <c r="F3660" s="20">
        <f t="shared" si="245"/>
        <v>3.4770000000000003</v>
      </c>
      <c r="G3660" s="21"/>
    </row>
    <row r="3661" spans="1:7" x14ac:dyDescent="0.3">
      <c r="A3661" s="17" t="s">
        <v>54</v>
      </c>
      <c r="B3661" s="13" t="s">
        <v>557</v>
      </c>
      <c r="C3661" s="18" t="s">
        <v>85</v>
      </c>
      <c r="D3661" s="19">
        <v>0.1</v>
      </c>
      <c r="E3661" s="11">
        <v>7.58</v>
      </c>
      <c r="F3661" s="20">
        <f t="shared" si="245"/>
        <v>0.75800000000000001</v>
      </c>
      <c r="G3661" s="21"/>
    </row>
    <row r="3662" spans="1:7" ht="43.2" x14ac:dyDescent="0.3">
      <c r="A3662" s="17" t="s">
        <v>55</v>
      </c>
      <c r="B3662" s="13" t="s">
        <v>561</v>
      </c>
      <c r="C3662" s="90" t="s">
        <v>562</v>
      </c>
      <c r="D3662" s="19">
        <v>1</v>
      </c>
      <c r="E3662" s="11">
        <v>52.31</v>
      </c>
      <c r="F3662" s="20">
        <f t="shared" si="245"/>
        <v>52.31</v>
      </c>
      <c r="G3662" s="21"/>
    </row>
    <row r="3663" spans="1:7" x14ac:dyDescent="0.3">
      <c r="A3663" s="17" t="s">
        <v>56</v>
      </c>
      <c r="B3663" s="13" t="s">
        <v>558</v>
      </c>
      <c r="C3663" s="18" t="s">
        <v>143</v>
      </c>
      <c r="D3663" s="19">
        <v>5</v>
      </c>
      <c r="E3663" s="11">
        <v>0.57999999999999996</v>
      </c>
      <c r="F3663" s="20">
        <f t="shared" si="245"/>
        <v>2.9</v>
      </c>
      <c r="G3663" s="21"/>
    </row>
    <row r="3664" spans="1:7" ht="28.8" x14ac:dyDescent="0.3">
      <c r="A3664" s="17" t="s">
        <v>57</v>
      </c>
      <c r="B3664" s="13" t="s">
        <v>917</v>
      </c>
      <c r="C3664" s="18" t="s">
        <v>916</v>
      </c>
      <c r="D3664" s="19">
        <v>1</v>
      </c>
      <c r="E3664" s="11">
        <v>1.29</v>
      </c>
      <c r="F3664" s="20">
        <f t="shared" si="245"/>
        <v>1.29</v>
      </c>
      <c r="G3664" s="21"/>
    </row>
    <row r="3665" spans="1:7" ht="43.2" x14ac:dyDescent="0.3">
      <c r="A3665" s="17" t="s">
        <v>58</v>
      </c>
      <c r="B3665" s="13" t="s">
        <v>922</v>
      </c>
      <c r="C3665" s="90" t="s">
        <v>562</v>
      </c>
      <c r="D3665" s="19">
        <v>1</v>
      </c>
      <c r="E3665" s="11">
        <v>44.37</v>
      </c>
      <c r="F3665" s="20">
        <f t="shared" si="245"/>
        <v>44.37</v>
      </c>
      <c r="G3665" s="21"/>
    </row>
    <row r="3666" spans="1:7" x14ac:dyDescent="0.3">
      <c r="A3666" s="17" t="s">
        <v>59</v>
      </c>
      <c r="B3666" s="13" t="s">
        <v>964</v>
      </c>
      <c r="C3666" s="18" t="s">
        <v>143</v>
      </c>
      <c r="D3666" s="19">
        <v>1</v>
      </c>
      <c r="E3666" s="11">
        <v>17.489999999999998</v>
      </c>
      <c r="F3666" s="20">
        <f>D3666*E3666</f>
        <v>17.489999999999998</v>
      </c>
      <c r="G3666" s="21"/>
    </row>
    <row r="3667" spans="1:7" x14ac:dyDescent="0.3">
      <c r="A3667" s="17" t="s">
        <v>133</v>
      </c>
      <c r="B3667" s="13" t="s">
        <v>563</v>
      </c>
      <c r="C3667" s="18" t="s">
        <v>927</v>
      </c>
      <c r="D3667" s="19">
        <v>1</v>
      </c>
      <c r="E3667" s="11">
        <v>0.61</v>
      </c>
      <c r="F3667" s="20">
        <f>D3667*E3667</f>
        <v>0.61</v>
      </c>
      <c r="G3667" s="21"/>
    </row>
    <row r="3668" spans="1:7" ht="28.8" x14ac:dyDescent="0.3">
      <c r="A3668" s="17" t="s">
        <v>134</v>
      </c>
      <c r="B3668" s="13" t="s">
        <v>559</v>
      </c>
      <c r="C3668" s="90" t="s">
        <v>562</v>
      </c>
      <c r="D3668" s="19">
        <v>1</v>
      </c>
      <c r="E3668" s="11">
        <v>46.46</v>
      </c>
      <c r="F3668" s="20">
        <f>D3668*E3668</f>
        <v>46.46</v>
      </c>
      <c r="G3668" s="21"/>
    </row>
    <row r="3669" spans="1:7" x14ac:dyDescent="0.3">
      <c r="A3669" s="17" t="s">
        <v>135</v>
      </c>
      <c r="B3669" s="13" t="s">
        <v>564</v>
      </c>
      <c r="C3669" s="18" t="s">
        <v>45</v>
      </c>
      <c r="D3669" s="19">
        <v>1</v>
      </c>
      <c r="E3669" s="11">
        <v>8.8699999999999992</v>
      </c>
      <c r="F3669" s="20">
        <f>D3669*E3669</f>
        <v>8.8699999999999992</v>
      </c>
      <c r="G3669" s="21"/>
    </row>
    <row r="3670" spans="1:7" ht="15" thickBot="1" x14ac:dyDescent="0.35">
      <c r="A3670" s="17" t="s">
        <v>166</v>
      </c>
      <c r="B3670" s="13" t="s">
        <v>560</v>
      </c>
      <c r="C3670" s="18" t="s">
        <v>143</v>
      </c>
      <c r="D3670" s="19">
        <v>1</v>
      </c>
      <c r="E3670" s="11">
        <v>25.66</v>
      </c>
      <c r="F3670" s="20">
        <f t="shared" ref="F3670" si="246">D3670*E3670</f>
        <v>25.66</v>
      </c>
      <c r="G3670" s="21"/>
    </row>
    <row r="3671" spans="1:7" ht="15.6" thickTop="1" thickBot="1" x14ac:dyDescent="0.35">
      <c r="A3671" s="49">
        <v>2</v>
      </c>
      <c r="B3671" s="98" t="s">
        <v>23</v>
      </c>
      <c r="C3671" s="99"/>
      <c r="D3671" s="99"/>
      <c r="E3671" s="100"/>
      <c r="F3671" s="50">
        <f>SUM(F3658:F3670)</f>
        <v>215.06000000000003</v>
      </c>
      <c r="G3671" s="51">
        <f>SUM(F3671/F3679)</f>
        <v>0.76165003870050596</v>
      </c>
    </row>
    <row r="3672" spans="1:7" ht="15" thickTop="1" x14ac:dyDescent="0.3">
      <c r="A3672" s="41"/>
      <c r="B3672" s="52" t="s">
        <v>47</v>
      </c>
      <c r="C3672" s="13"/>
      <c r="D3672" s="13"/>
      <c r="E3672" s="13"/>
      <c r="F3672" s="73"/>
      <c r="G3672" s="54"/>
    </row>
    <row r="3673" spans="1:7" ht="15" thickBot="1" x14ac:dyDescent="0.35">
      <c r="A3673" s="17" t="s">
        <v>48</v>
      </c>
      <c r="B3673" s="13" t="s">
        <v>555</v>
      </c>
      <c r="C3673" s="13" t="s">
        <v>21</v>
      </c>
      <c r="D3673" s="13">
        <v>0.25</v>
      </c>
      <c r="E3673" s="11">
        <v>1.72</v>
      </c>
      <c r="F3673" s="53">
        <f>D3673*E3673</f>
        <v>0.43</v>
      </c>
      <c r="G3673" s="21"/>
    </row>
    <row r="3674" spans="1:7" ht="15.6" thickTop="1" thickBot="1" x14ac:dyDescent="0.35">
      <c r="A3674" s="49">
        <v>3</v>
      </c>
      <c r="B3674" s="98" t="s">
        <v>49</v>
      </c>
      <c r="C3674" s="99"/>
      <c r="D3674" s="99"/>
      <c r="E3674" s="100"/>
      <c r="F3674" s="50">
        <f>SUM(F3673:F3673)</f>
        <v>0.43</v>
      </c>
      <c r="G3674" s="51">
        <f>SUM(F3674/F3679)</f>
        <v>1.5228750890040803E-3</v>
      </c>
    </row>
    <row r="3675" spans="1:7" ht="15.6" thickTop="1" thickBot="1" x14ac:dyDescent="0.35">
      <c r="A3675" s="57" t="s">
        <v>14</v>
      </c>
      <c r="B3675" s="98" t="s">
        <v>24</v>
      </c>
      <c r="C3675" s="99"/>
      <c r="D3675" s="99"/>
      <c r="E3675" s="100"/>
      <c r="F3675" s="58">
        <f>SUM(F3656,F3671,F3674)</f>
        <v>223.21000000000004</v>
      </c>
      <c r="G3675" s="6"/>
    </row>
    <row r="3676" spans="1:7" ht="15.6" thickTop="1" thickBot="1" x14ac:dyDescent="0.35">
      <c r="A3676" s="59">
        <v>4</v>
      </c>
      <c r="B3676" s="95" t="s">
        <v>15</v>
      </c>
      <c r="C3676" s="96"/>
      <c r="D3676" s="96"/>
      <c r="E3676" s="97"/>
      <c r="F3676" s="58">
        <f>SUM(F3675)*15%</f>
        <v>33.481500000000004</v>
      </c>
      <c r="G3676" s="51">
        <f>SUM(F3676/F3679)</f>
        <v>0.11857707509881424</v>
      </c>
    </row>
    <row r="3677" spans="1:7" ht="15.6" thickTop="1" thickBot="1" x14ac:dyDescent="0.35">
      <c r="A3677" s="57" t="s">
        <v>16</v>
      </c>
      <c r="B3677" s="98" t="s">
        <v>25</v>
      </c>
      <c r="C3677" s="99"/>
      <c r="D3677" s="99"/>
      <c r="E3677" s="100"/>
      <c r="F3677" s="60">
        <f>SUM(F3675:F3676)</f>
        <v>256.69150000000002</v>
      </c>
    </row>
    <row r="3678" spans="1:7" ht="15.6" thickTop="1" thickBot="1" x14ac:dyDescent="0.35">
      <c r="A3678" s="59">
        <v>5</v>
      </c>
      <c r="B3678" s="95" t="s">
        <v>17</v>
      </c>
      <c r="C3678" s="96"/>
      <c r="D3678" s="96"/>
      <c r="E3678" s="97"/>
      <c r="F3678" s="58">
        <f>SUM(F3677)*10%</f>
        <v>25.669150000000002</v>
      </c>
      <c r="G3678" s="51">
        <f>SUM(F3678/F3679)</f>
        <v>9.0909090909090912E-2</v>
      </c>
    </row>
    <row r="3679" spans="1:7" ht="15.6" thickTop="1" thickBot="1" x14ac:dyDescent="0.35">
      <c r="A3679" s="57" t="s">
        <v>18</v>
      </c>
      <c r="B3679" s="98" t="s">
        <v>19</v>
      </c>
      <c r="C3679" s="99"/>
      <c r="D3679" s="99"/>
      <c r="E3679" s="100"/>
      <c r="F3679" s="60">
        <f>SUM(F3677,F3678)</f>
        <v>282.36065000000002</v>
      </c>
      <c r="G3679" s="62">
        <f>SUM(G3656,G3671,G3674,G3676,G3678)</f>
        <v>1</v>
      </c>
    </row>
    <row r="3680" spans="1:7" ht="15.6" thickTop="1" thickBot="1" x14ac:dyDescent="0.35"/>
    <row r="3681" spans="1:7" ht="44.4" thickTop="1" thickBot="1" x14ac:dyDescent="0.35">
      <c r="A3681" s="37" t="s">
        <v>2</v>
      </c>
      <c r="B3681" s="29" t="s">
        <v>1</v>
      </c>
      <c r="C3681" s="38" t="s">
        <v>0</v>
      </c>
      <c r="D3681" s="39" t="s">
        <v>20</v>
      </c>
      <c r="E3681" s="40"/>
      <c r="F3681" s="41"/>
      <c r="G3681" s="41"/>
    </row>
    <row r="3682" spans="1:7" ht="243" customHeight="1" thickTop="1" x14ac:dyDescent="0.3">
      <c r="A3682" s="63" t="s">
        <v>551</v>
      </c>
      <c r="B3682" s="16" t="s">
        <v>1012</v>
      </c>
      <c r="C3682" s="8"/>
      <c r="D3682" s="8"/>
      <c r="E3682" s="40"/>
      <c r="F3682" s="41"/>
      <c r="G3682" s="41"/>
    </row>
    <row r="3683" spans="1:7" ht="101.4" thickBot="1" x14ac:dyDescent="0.35">
      <c r="A3683" s="66" t="s">
        <v>567</v>
      </c>
      <c r="B3683" s="32" t="s">
        <v>568</v>
      </c>
      <c r="C3683" s="33" t="s">
        <v>554</v>
      </c>
      <c r="D3683" s="33">
        <v>1</v>
      </c>
      <c r="E3683" s="41"/>
      <c r="F3683" s="41"/>
      <c r="G3683" s="41"/>
    </row>
    <row r="3684" spans="1:7" ht="30" thickTop="1" thickBot="1" x14ac:dyDescent="0.35">
      <c r="A3684" s="37" t="s">
        <v>3</v>
      </c>
      <c r="B3684" s="29" t="s">
        <v>4</v>
      </c>
      <c r="C3684" s="29" t="s">
        <v>0</v>
      </c>
      <c r="D3684" s="29" t="s">
        <v>5</v>
      </c>
      <c r="E3684" s="29" t="s">
        <v>6</v>
      </c>
      <c r="F3684" s="29" t="s">
        <v>7</v>
      </c>
      <c r="G3684" s="39" t="s">
        <v>8</v>
      </c>
    </row>
    <row r="3685" spans="1:7" ht="15" thickTop="1" x14ac:dyDescent="0.3">
      <c r="A3685" s="41"/>
      <c r="B3685" s="46" t="s">
        <v>9</v>
      </c>
      <c r="C3685" s="47"/>
      <c r="D3685" s="47"/>
      <c r="E3685" s="47"/>
      <c r="F3685" s="47"/>
      <c r="G3685" s="21"/>
    </row>
    <row r="3686" spans="1:7" ht="15" thickBot="1" x14ac:dyDescent="0.35">
      <c r="A3686" s="17" t="s">
        <v>10</v>
      </c>
      <c r="B3686" s="13" t="s">
        <v>43</v>
      </c>
      <c r="C3686" s="13" t="s">
        <v>21</v>
      </c>
      <c r="D3686" s="13">
        <v>0.28000000000000003</v>
      </c>
      <c r="E3686" s="48">
        <v>30.88</v>
      </c>
      <c r="F3686" s="20">
        <f>PRODUCT(D3686:E3686)</f>
        <v>8.6463999999999999</v>
      </c>
      <c r="G3686" s="21"/>
    </row>
    <row r="3687" spans="1:7" ht="15.6" thickTop="1" thickBot="1" x14ac:dyDescent="0.35">
      <c r="A3687" s="49">
        <v>1</v>
      </c>
      <c r="B3687" s="98" t="s">
        <v>13</v>
      </c>
      <c r="C3687" s="99"/>
      <c r="D3687" s="99"/>
      <c r="E3687" s="100"/>
      <c r="F3687" s="50">
        <f>SUM(F3686)</f>
        <v>8.6463999999999999</v>
      </c>
      <c r="G3687" s="51">
        <f>SUM(F3687/F3710)</f>
        <v>3.0490965767769027E-2</v>
      </c>
    </row>
    <row r="3688" spans="1:7" ht="15" thickTop="1" x14ac:dyDescent="0.3">
      <c r="A3688" s="41"/>
      <c r="B3688" s="52" t="s">
        <v>22</v>
      </c>
      <c r="C3688" s="13"/>
      <c r="D3688" s="13"/>
      <c r="E3688" s="13"/>
      <c r="F3688" s="53"/>
      <c r="G3688" s="54"/>
    </row>
    <row r="3689" spans="1:7" x14ac:dyDescent="0.3">
      <c r="A3689" s="17" t="s">
        <v>11</v>
      </c>
      <c r="B3689" s="13" t="s">
        <v>556</v>
      </c>
      <c r="C3689" s="18" t="s">
        <v>228</v>
      </c>
      <c r="D3689" s="19">
        <v>1</v>
      </c>
      <c r="E3689" s="11">
        <v>7.47</v>
      </c>
      <c r="F3689" s="20">
        <f t="shared" ref="F3689:F3696" si="247">D3689*E3689</f>
        <v>7.47</v>
      </c>
      <c r="G3689" s="21"/>
    </row>
    <row r="3690" spans="1:7" x14ac:dyDescent="0.3">
      <c r="A3690" s="17" t="s">
        <v>12</v>
      </c>
      <c r="B3690" s="13" t="s">
        <v>325</v>
      </c>
      <c r="C3690" s="18" t="s">
        <v>85</v>
      </c>
      <c r="D3690" s="19">
        <v>0.1</v>
      </c>
      <c r="E3690" s="11">
        <v>33.75</v>
      </c>
      <c r="F3690" s="20">
        <f t="shared" si="247"/>
        <v>3.375</v>
      </c>
      <c r="G3690" s="21"/>
    </row>
    <row r="3691" spans="1:7" ht="43.2" x14ac:dyDescent="0.3">
      <c r="A3691" s="17" t="s">
        <v>53</v>
      </c>
      <c r="B3691" s="13" t="s">
        <v>957</v>
      </c>
      <c r="C3691" s="18" t="s">
        <v>85</v>
      </c>
      <c r="D3691" s="19">
        <v>0.1</v>
      </c>
      <c r="E3691" s="11">
        <v>34.770000000000003</v>
      </c>
      <c r="F3691" s="20">
        <f t="shared" si="247"/>
        <v>3.4770000000000003</v>
      </c>
      <c r="G3691" s="21"/>
    </row>
    <row r="3692" spans="1:7" x14ac:dyDescent="0.3">
      <c r="A3692" s="17" t="s">
        <v>54</v>
      </c>
      <c r="B3692" s="13" t="s">
        <v>557</v>
      </c>
      <c r="C3692" s="18" t="s">
        <v>85</v>
      </c>
      <c r="D3692" s="19">
        <v>0.1</v>
      </c>
      <c r="E3692" s="11">
        <v>7.58</v>
      </c>
      <c r="F3692" s="20">
        <f t="shared" si="247"/>
        <v>0.75800000000000001</v>
      </c>
      <c r="G3692" s="21"/>
    </row>
    <row r="3693" spans="1:7" ht="43.2" x14ac:dyDescent="0.3">
      <c r="A3693" s="17" t="s">
        <v>55</v>
      </c>
      <c r="B3693" s="13" t="s">
        <v>561</v>
      </c>
      <c r="C3693" s="90" t="s">
        <v>562</v>
      </c>
      <c r="D3693" s="19">
        <v>1</v>
      </c>
      <c r="E3693" s="11">
        <v>52.31</v>
      </c>
      <c r="F3693" s="20">
        <f t="shared" si="247"/>
        <v>52.31</v>
      </c>
      <c r="G3693" s="21"/>
    </row>
    <row r="3694" spans="1:7" x14ac:dyDescent="0.3">
      <c r="A3694" s="17" t="s">
        <v>56</v>
      </c>
      <c r="B3694" s="13" t="s">
        <v>558</v>
      </c>
      <c r="C3694" s="18" t="s">
        <v>143</v>
      </c>
      <c r="D3694" s="19">
        <v>5</v>
      </c>
      <c r="E3694" s="11">
        <v>0.57999999999999996</v>
      </c>
      <c r="F3694" s="20">
        <f t="shared" si="247"/>
        <v>2.9</v>
      </c>
      <c r="G3694" s="21"/>
    </row>
    <row r="3695" spans="1:7" ht="28.8" x14ac:dyDescent="0.3">
      <c r="A3695" s="17" t="s">
        <v>57</v>
      </c>
      <c r="B3695" s="13" t="s">
        <v>917</v>
      </c>
      <c r="C3695" s="18" t="s">
        <v>916</v>
      </c>
      <c r="D3695" s="19">
        <v>1</v>
      </c>
      <c r="E3695" s="11">
        <v>1.29</v>
      </c>
      <c r="F3695" s="20">
        <f t="shared" si="247"/>
        <v>1.29</v>
      </c>
      <c r="G3695" s="21"/>
    </row>
    <row r="3696" spans="1:7" ht="43.2" x14ac:dyDescent="0.3">
      <c r="A3696" s="17" t="s">
        <v>58</v>
      </c>
      <c r="B3696" s="13" t="s">
        <v>922</v>
      </c>
      <c r="C3696" s="90" t="s">
        <v>562</v>
      </c>
      <c r="D3696" s="19">
        <v>1</v>
      </c>
      <c r="E3696" s="11">
        <v>44.37</v>
      </c>
      <c r="F3696" s="20">
        <f t="shared" si="247"/>
        <v>44.37</v>
      </c>
      <c r="G3696" s="21"/>
    </row>
    <row r="3697" spans="1:7" x14ac:dyDescent="0.3">
      <c r="A3697" s="17" t="s">
        <v>59</v>
      </c>
      <c r="B3697" s="13" t="s">
        <v>964</v>
      </c>
      <c r="C3697" s="18" t="s">
        <v>143</v>
      </c>
      <c r="D3697" s="19">
        <v>1</v>
      </c>
      <c r="E3697" s="11">
        <v>17.489999999999998</v>
      </c>
      <c r="F3697" s="20">
        <f>D3697*E3697</f>
        <v>17.489999999999998</v>
      </c>
      <c r="G3697" s="21"/>
    </row>
    <row r="3698" spans="1:7" x14ac:dyDescent="0.3">
      <c r="A3698" s="17" t="s">
        <v>133</v>
      </c>
      <c r="B3698" s="13" t="s">
        <v>563</v>
      </c>
      <c r="C3698" s="18" t="s">
        <v>927</v>
      </c>
      <c r="D3698" s="19">
        <v>1</v>
      </c>
      <c r="E3698" s="11">
        <v>0.61</v>
      </c>
      <c r="F3698" s="20">
        <f>D3698*E3698</f>
        <v>0.61</v>
      </c>
      <c r="G3698" s="21"/>
    </row>
    <row r="3699" spans="1:7" ht="28.8" x14ac:dyDescent="0.3">
      <c r="A3699" s="17" t="s">
        <v>134</v>
      </c>
      <c r="B3699" s="13" t="s">
        <v>559</v>
      </c>
      <c r="C3699" s="90" t="s">
        <v>562</v>
      </c>
      <c r="D3699" s="19">
        <v>1</v>
      </c>
      <c r="E3699" s="11">
        <v>46.46</v>
      </c>
      <c r="F3699" s="20">
        <f>D3699*E3699</f>
        <v>46.46</v>
      </c>
      <c r="G3699" s="21"/>
    </row>
    <row r="3700" spans="1:7" x14ac:dyDescent="0.3">
      <c r="A3700" s="17" t="s">
        <v>135</v>
      </c>
      <c r="B3700" s="13" t="s">
        <v>564</v>
      </c>
      <c r="C3700" s="18" t="s">
        <v>45</v>
      </c>
      <c r="D3700" s="19">
        <v>1</v>
      </c>
      <c r="E3700" s="11">
        <v>8.8699999999999992</v>
      </c>
      <c r="F3700" s="20">
        <f>D3700*E3700</f>
        <v>8.8699999999999992</v>
      </c>
      <c r="G3700" s="21"/>
    </row>
    <row r="3701" spans="1:7" ht="15" thickBot="1" x14ac:dyDescent="0.35">
      <c r="A3701" s="17" t="s">
        <v>166</v>
      </c>
      <c r="B3701" s="13" t="s">
        <v>560</v>
      </c>
      <c r="C3701" s="18" t="s">
        <v>143</v>
      </c>
      <c r="D3701" s="19">
        <v>1</v>
      </c>
      <c r="E3701" s="11">
        <v>25.66</v>
      </c>
      <c r="F3701" s="20">
        <f t="shared" ref="F3701" si="248">D3701*E3701</f>
        <v>25.66</v>
      </c>
      <c r="G3701" s="21"/>
    </row>
    <row r="3702" spans="1:7" ht="15.6" thickTop="1" thickBot="1" x14ac:dyDescent="0.35">
      <c r="A3702" s="49">
        <v>2</v>
      </c>
      <c r="B3702" s="98" t="s">
        <v>23</v>
      </c>
      <c r="C3702" s="99"/>
      <c r="D3702" s="99"/>
      <c r="E3702" s="100"/>
      <c r="F3702" s="50">
        <f>SUM(F3689:F3701)</f>
        <v>215.04000000000005</v>
      </c>
      <c r="G3702" s="51">
        <f>SUM(F3702/F3710)</f>
        <v>0.758324537229489</v>
      </c>
    </row>
    <row r="3703" spans="1:7" ht="15" thickTop="1" x14ac:dyDescent="0.3">
      <c r="A3703" s="41"/>
      <c r="B3703" s="52" t="s">
        <v>47</v>
      </c>
      <c r="C3703" s="13"/>
      <c r="D3703" s="13"/>
      <c r="E3703" s="13"/>
      <c r="F3703" s="73"/>
      <c r="G3703" s="54"/>
    </row>
    <row r="3704" spans="1:7" ht="15" thickBot="1" x14ac:dyDescent="0.35">
      <c r="A3704" s="17" t="s">
        <v>48</v>
      </c>
      <c r="B3704" s="13" t="s">
        <v>555</v>
      </c>
      <c r="C3704" s="13" t="s">
        <v>21</v>
      </c>
      <c r="D3704" s="13">
        <v>0.28000000000000003</v>
      </c>
      <c r="E3704" s="11">
        <v>1.72</v>
      </c>
      <c r="F3704" s="53">
        <f>D3704*E3704</f>
        <v>0.48160000000000003</v>
      </c>
      <c r="G3704" s="21"/>
    </row>
    <row r="3705" spans="1:7" ht="15.6" thickTop="1" thickBot="1" x14ac:dyDescent="0.35">
      <c r="A3705" s="49">
        <v>3</v>
      </c>
      <c r="B3705" s="98" t="s">
        <v>49</v>
      </c>
      <c r="C3705" s="99"/>
      <c r="D3705" s="99"/>
      <c r="E3705" s="100"/>
      <c r="F3705" s="50">
        <f>SUM(F3704:F3704)</f>
        <v>0.48160000000000003</v>
      </c>
      <c r="G3705" s="51">
        <f>SUM(F3705/F3710)</f>
        <v>1.6983309948368761E-3</v>
      </c>
    </row>
    <row r="3706" spans="1:7" ht="15.6" thickTop="1" thickBot="1" x14ac:dyDescent="0.35">
      <c r="A3706" s="57" t="s">
        <v>14</v>
      </c>
      <c r="B3706" s="98" t="s">
        <v>24</v>
      </c>
      <c r="C3706" s="99"/>
      <c r="D3706" s="99"/>
      <c r="E3706" s="100"/>
      <c r="F3706" s="58">
        <f>SUM(F3687,F3702,F3705)</f>
        <v>224.16800000000003</v>
      </c>
      <c r="G3706" s="6"/>
    </row>
    <row r="3707" spans="1:7" ht="15.6" thickTop="1" thickBot="1" x14ac:dyDescent="0.35">
      <c r="A3707" s="59">
        <v>4</v>
      </c>
      <c r="B3707" s="95" t="s">
        <v>15</v>
      </c>
      <c r="C3707" s="96"/>
      <c r="D3707" s="96"/>
      <c r="E3707" s="97"/>
      <c r="F3707" s="58">
        <f>SUM(F3706)*15%</f>
        <v>33.625200000000007</v>
      </c>
      <c r="G3707" s="51">
        <f>SUM(F3707/F3710)</f>
        <v>0.11857707509881422</v>
      </c>
    </row>
    <row r="3708" spans="1:7" ht="15.6" thickTop="1" thickBot="1" x14ac:dyDescent="0.35">
      <c r="A3708" s="57" t="s">
        <v>16</v>
      </c>
      <c r="B3708" s="98" t="s">
        <v>25</v>
      </c>
      <c r="C3708" s="99"/>
      <c r="D3708" s="99"/>
      <c r="E3708" s="100"/>
      <c r="F3708" s="60">
        <f>SUM(F3706:F3707)</f>
        <v>257.79320000000007</v>
      </c>
    </row>
    <row r="3709" spans="1:7" ht="15.6" thickTop="1" thickBot="1" x14ac:dyDescent="0.35">
      <c r="A3709" s="59">
        <v>5</v>
      </c>
      <c r="B3709" s="95" t="s">
        <v>17</v>
      </c>
      <c r="C3709" s="96"/>
      <c r="D3709" s="96"/>
      <c r="E3709" s="97"/>
      <c r="F3709" s="58">
        <f>SUM(F3708)*10%</f>
        <v>25.779320000000009</v>
      </c>
      <c r="G3709" s="51">
        <f>SUM(F3709/F3710)</f>
        <v>9.0909090909090925E-2</v>
      </c>
    </row>
    <row r="3710" spans="1:7" ht="15.6" thickTop="1" thickBot="1" x14ac:dyDescent="0.35">
      <c r="A3710" s="57" t="s">
        <v>18</v>
      </c>
      <c r="B3710" s="98" t="s">
        <v>19</v>
      </c>
      <c r="C3710" s="99"/>
      <c r="D3710" s="99"/>
      <c r="E3710" s="100"/>
      <c r="F3710" s="60">
        <f>SUM(F3708,F3709)</f>
        <v>283.57252000000005</v>
      </c>
      <c r="G3710" s="62">
        <f>SUM(G3687,G3702,G3705,G3707,G3709)</f>
        <v>1</v>
      </c>
    </row>
    <row r="3711" spans="1:7" ht="15.6" thickTop="1" thickBot="1" x14ac:dyDescent="0.35"/>
    <row r="3712" spans="1:7" ht="44.4" thickTop="1" thickBot="1" x14ac:dyDescent="0.35">
      <c r="A3712" s="37" t="s">
        <v>2</v>
      </c>
      <c r="B3712" s="29" t="s">
        <v>1</v>
      </c>
      <c r="C3712" s="38" t="s">
        <v>0</v>
      </c>
      <c r="D3712" s="39" t="s">
        <v>20</v>
      </c>
      <c r="E3712" s="40"/>
      <c r="F3712" s="41"/>
      <c r="G3712" s="41"/>
    </row>
    <row r="3713" spans="1:7" ht="73.2" thickTop="1" thickBot="1" x14ac:dyDescent="0.35">
      <c r="A3713" s="85" t="s">
        <v>569</v>
      </c>
      <c r="B3713" s="34" t="s">
        <v>570</v>
      </c>
      <c r="C3713" s="30"/>
      <c r="D3713" s="30"/>
      <c r="E3713" s="41"/>
      <c r="F3713" s="41"/>
      <c r="G3713" s="41"/>
    </row>
    <row r="3714" spans="1:7" ht="30" thickTop="1" thickBot="1" x14ac:dyDescent="0.35">
      <c r="A3714" s="37" t="s">
        <v>3</v>
      </c>
      <c r="B3714" s="29" t="s">
        <v>4</v>
      </c>
      <c r="C3714" s="29" t="s">
        <v>0</v>
      </c>
      <c r="D3714" s="29" t="s">
        <v>5</v>
      </c>
      <c r="E3714" s="29" t="s">
        <v>6</v>
      </c>
      <c r="F3714" s="29" t="s">
        <v>7</v>
      </c>
      <c r="G3714" s="39" t="s">
        <v>8</v>
      </c>
    </row>
    <row r="3715" spans="1:7" ht="15" thickTop="1" x14ac:dyDescent="0.3">
      <c r="A3715" s="41"/>
      <c r="B3715" s="46" t="s">
        <v>9</v>
      </c>
      <c r="C3715" s="47"/>
      <c r="D3715" s="47"/>
      <c r="E3715" s="47"/>
      <c r="F3715" s="47"/>
      <c r="G3715" s="21"/>
    </row>
    <row r="3716" spans="1:7" ht="15" thickBot="1" x14ac:dyDescent="0.35">
      <c r="A3716" s="17" t="s">
        <v>10</v>
      </c>
      <c r="B3716" s="13" t="s">
        <v>43</v>
      </c>
      <c r="C3716" s="13" t="s">
        <v>21</v>
      </c>
      <c r="D3716" s="13">
        <v>0.28000000000000003</v>
      </c>
      <c r="E3716" s="48">
        <v>30.88</v>
      </c>
      <c r="F3716" s="20">
        <f>PRODUCT(D3716:E3716)</f>
        <v>8.6463999999999999</v>
      </c>
      <c r="G3716" s="21"/>
    </row>
    <row r="3717" spans="1:7" ht="15.6" thickTop="1" thickBot="1" x14ac:dyDescent="0.35">
      <c r="A3717" s="49">
        <v>1</v>
      </c>
      <c r="B3717" s="98" t="s">
        <v>13</v>
      </c>
      <c r="C3717" s="99"/>
      <c r="D3717" s="99"/>
      <c r="E3717" s="100"/>
      <c r="F3717" s="50">
        <f>SUM(F3716)</f>
        <v>8.6463999999999999</v>
      </c>
      <c r="G3717" s="51">
        <f>SUM(F3717/F3740)</f>
        <v>3.0488245643072988E-2</v>
      </c>
    </row>
    <row r="3718" spans="1:7" ht="15" thickTop="1" x14ac:dyDescent="0.3">
      <c r="A3718" s="41"/>
      <c r="B3718" s="52" t="s">
        <v>22</v>
      </c>
      <c r="C3718" s="13"/>
      <c r="D3718" s="13"/>
      <c r="E3718" s="13"/>
      <c r="F3718" s="53"/>
      <c r="G3718" s="54"/>
    </row>
    <row r="3719" spans="1:7" x14ac:dyDescent="0.3">
      <c r="A3719" s="17" t="s">
        <v>11</v>
      </c>
      <c r="B3719" s="13" t="s">
        <v>556</v>
      </c>
      <c r="C3719" s="18" t="s">
        <v>228</v>
      </c>
      <c r="D3719" s="19">
        <v>1</v>
      </c>
      <c r="E3719" s="11">
        <v>7.49</v>
      </c>
      <c r="F3719" s="20">
        <f t="shared" ref="F3719:F3726" si="249">D3719*E3719</f>
        <v>7.49</v>
      </c>
      <c r="G3719" s="21"/>
    </row>
    <row r="3720" spans="1:7" x14ac:dyDescent="0.3">
      <c r="A3720" s="17" t="s">
        <v>12</v>
      </c>
      <c r="B3720" s="13" t="s">
        <v>325</v>
      </c>
      <c r="C3720" s="18" t="s">
        <v>85</v>
      </c>
      <c r="D3720" s="19">
        <v>0.1</v>
      </c>
      <c r="E3720" s="11">
        <v>33.75</v>
      </c>
      <c r="F3720" s="20">
        <f t="shared" si="249"/>
        <v>3.375</v>
      </c>
      <c r="G3720" s="21"/>
    </row>
    <row r="3721" spans="1:7" ht="43.2" x14ac:dyDescent="0.3">
      <c r="A3721" s="17" t="s">
        <v>53</v>
      </c>
      <c r="B3721" s="13" t="s">
        <v>957</v>
      </c>
      <c r="C3721" s="18" t="s">
        <v>85</v>
      </c>
      <c r="D3721" s="19">
        <v>0.1</v>
      </c>
      <c r="E3721" s="11">
        <v>34.770000000000003</v>
      </c>
      <c r="F3721" s="20">
        <f t="shared" si="249"/>
        <v>3.4770000000000003</v>
      </c>
      <c r="G3721" s="21"/>
    </row>
    <row r="3722" spans="1:7" x14ac:dyDescent="0.3">
      <c r="A3722" s="17" t="s">
        <v>54</v>
      </c>
      <c r="B3722" s="13" t="s">
        <v>557</v>
      </c>
      <c r="C3722" s="18" t="s">
        <v>85</v>
      </c>
      <c r="D3722" s="19">
        <v>0.1</v>
      </c>
      <c r="E3722" s="11">
        <v>7.58</v>
      </c>
      <c r="F3722" s="20">
        <f t="shared" si="249"/>
        <v>0.75800000000000001</v>
      </c>
      <c r="G3722" s="21"/>
    </row>
    <row r="3723" spans="1:7" ht="43.2" x14ac:dyDescent="0.3">
      <c r="A3723" s="17" t="s">
        <v>55</v>
      </c>
      <c r="B3723" s="13" t="s">
        <v>561</v>
      </c>
      <c r="C3723" s="90" t="s">
        <v>562</v>
      </c>
      <c r="D3723" s="19">
        <v>1</v>
      </c>
      <c r="E3723" s="11">
        <v>52.31</v>
      </c>
      <c r="F3723" s="20">
        <f t="shared" si="249"/>
        <v>52.31</v>
      </c>
      <c r="G3723" s="21"/>
    </row>
    <row r="3724" spans="1:7" x14ac:dyDescent="0.3">
      <c r="A3724" s="17" t="s">
        <v>56</v>
      </c>
      <c r="B3724" s="13" t="s">
        <v>558</v>
      </c>
      <c r="C3724" s="18" t="s">
        <v>143</v>
      </c>
      <c r="D3724" s="19">
        <v>5</v>
      </c>
      <c r="E3724" s="11">
        <v>0.57999999999999996</v>
      </c>
      <c r="F3724" s="20">
        <f t="shared" si="249"/>
        <v>2.9</v>
      </c>
      <c r="G3724" s="21"/>
    </row>
    <row r="3725" spans="1:7" ht="28.8" x14ac:dyDescent="0.3">
      <c r="A3725" s="17" t="s">
        <v>57</v>
      </c>
      <c r="B3725" s="13" t="s">
        <v>917</v>
      </c>
      <c r="C3725" s="18" t="s">
        <v>916</v>
      </c>
      <c r="D3725" s="19">
        <v>1</v>
      </c>
      <c r="E3725" s="11">
        <v>1.29</v>
      </c>
      <c r="F3725" s="20">
        <f t="shared" si="249"/>
        <v>1.29</v>
      </c>
      <c r="G3725" s="21"/>
    </row>
    <row r="3726" spans="1:7" ht="43.2" x14ac:dyDescent="0.3">
      <c r="A3726" s="17" t="s">
        <v>58</v>
      </c>
      <c r="B3726" s="13" t="s">
        <v>922</v>
      </c>
      <c r="C3726" s="90" t="s">
        <v>562</v>
      </c>
      <c r="D3726" s="19">
        <v>1</v>
      </c>
      <c r="E3726" s="11">
        <v>44.37</v>
      </c>
      <c r="F3726" s="20">
        <f t="shared" si="249"/>
        <v>44.37</v>
      </c>
      <c r="G3726" s="21"/>
    </row>
    <row r="3727" spans="1:7" x14ac:dyDescent="0.3">
      <c r="A3727" s="17" t="s">
        <v>59</v>
      </c>
      <c r="B3727" s="13" t="s">
        <v>964</v>
      </c>
      <c r="C3727" s="18" t="s">
        <v>143</v>
      </c>
      <c r="D3727" s="19">
        <v>1</v>
      </c>
      <c r="E3727" s="11">
        <v>17.489999999999998</v>
      </c>
      <c r="F3727" s="20">
        <f>D3727*E3727</f>
        <v>17.489999999999998</v>
      </c>
      <c r="G3727" s="21"/>
    </row>
    <row r="3728" spans="1:7" x14ac:dyDescent="0.3">
      <c r="A3728" s="17" t="s">
        <v>133</v>
      </c>
      <c r="B3728" s="13" t="s">
        <v>563</v>
      </c>
      <c r="C3728" s="18" t="s">
        <v>927</v>
      </c>
      <c r="D3728" s="19">
        <v>1</v>
      </c>
      <c r="E3728" s="11">
        <v>0.61</v>
      </c>
      <c r="F3728" s="20">
        <f>D3728*E3728</f>
        <v>0.61</v>
      </c>
      <c r="G3728" s="21"/>
    </row>
    <row r="3729" spans="1:7" ht="28.8" x14ac:dyDescent="0.3">
      <c r="A3729" s="17" t="s">
        <v>134</v>
      </c>
      <c r="B3729" s="13" t="s">
        <v>559</v>
      </c>
      <c r="C3729" s="90" t="s">
        <v>562</v>
      </c>
      <c r="D3729" s="19">
        <v>1</v>
      </c>
      <c r="E3729" s="11">
        <v>46.46</v>
      </c>
      <c r="F3729" s="20">
        <f>D3729*E3729</f>
        <v>46.46</v>
      </c>
      <c r="G3729" s="21"/>
    </row>
    <row r="3730" spans="1:7" x14ac:dyDescent="0.3">
      <c r="A3730" s="17" t="s">
        <v>135</v>
      </c>
      <c r="B3730" s="13" t="s">
        <v>564</v>
      </c>
      <c r="C3730" s="18" t="s">
        <v>45</v>
      </c>
      <c r="D3730" s="19">
        <v>1</v>
      </c>
      <c r="E3730" s="11">
        <v>8.8699999999999992</v>
      </c>
      <c r="F3730" s="20">
        <f>D3730*E3730</f>
        <v>8.8699999999999992</v>
      </c>
      <c r="G3730" s="21"/>
    </row>
    <row r="3731" spans="1:7" ht="15" thickBot="1" x14ac:dyDescent="0.35">
      <c r="A3731" s="17" t="s">
        <v>166</v>
      </c>
      <c r="B3731" s="13" t="s">
        <v>560</v>
      </c>
      <c r="C3731" s="18" t="s">
        <v>143</v>
      </c>
      <c r="D3731" s="19">
        <v>1</v>
      </c>
      <c r="E3731" s="11">
        <v>25.66</v>
      </c>
      <c r="F3731" s="20">
        <f t="shared" ref="F3731" si="250">D3731*E3731</f>
        <v>25.66</v>
      </c>
      <c r="G3731" s="21"/>
    </row>
    <row r="3732" spans="1:7" ht="15.6" thickTop="1" thickBot="1" x14ac:dyDescent="0.35">
      <c r="A3732" s="49">
        <v>2</v>
      </c>
      <c r="B3732" s="98" t="s">
        <v>23</v>
      </c>
      <c r="C3732" s="99"/>
      <c r="D3732" s="99"/>
      <c r="E3732" s="100"/>
      <c r="F3732" s="50">
        <f>SUM(F3719:F3731)</f>
        <v>215.06000000000003</v>
      </c>
      <c r="G3732" s="51">
        <f>SUM(F3732/F3740)</f>
        <v>0.75832740886372108</v>
      </c>
    </row>
    <row r="3733" spans="1:7" ht="15" thickTop="1" x14ac:dyDescent="0.3">
      <c r="A3733" s="41"/>
      <c r="B3733" s="52" t="s">
        <v>47</v>
      </c>
      <c r="C3733" s="13"/>
      <c r="D3733" s="13"/>
      <c r="E3733" s="13"/>
      <c r="F3733" s="73"/>
      <c r="G3733" s="54"/>
    </row>
    <row r="3734" spans="1:7" ht="15" thickBot="1" x14ac:dyDescent="0.35">
      <c r="A3734" s="17" t="s">
        <v>48</v>
      </c>
      <c r="B3734" s="13" t="s">
        <v>555</v>
      </c>
      <c r="C3734" s="13" t="s">
        <v>21</v>
      </c>
      <c r="D3734" s="13">
        <v>0.28000000000000003</v>
      </c>
      <c r="E3734" s="11">
        <v>1.72</v>
      </c>
      <c r="F3734" s="53">
        <f>D3734*E3734</f>
        <v>0.48160000000000003</v>
      </c>
      <c r="G3734" s="21"/>
    </row>
    <row r="3735" spans="1:7" ht="15.6" thickTop="1" thickBot="1" x14ac:dyDescent="0.35">
      <c r="A3735" s="49">
        <v>3</v>
      </c>
      <c r="B3735" s="98" t="s">
        <v>49</v>
      </c>
      <c r="C3735" s="99"/>
      <c r="D3735" s="99"/>
      <c r="E3735" s="100"/>
      <c r="F3735" s="50">
        <f>SUM(F3734:F3734)</f>
        <v>0.48160000000000003</v>
      </c>
      <c r="G3735" s="51">
        <f>SUM(F3735/F3740)</f>
        <v>1.6981794853006976E-3</v>
      </c>
    </row>
    <row r="3736" spans="1:7" ht="15.6" thickTop="1" thickBot="1" x14ac:dyDescent="0.35">
      <c r="A3736" s="57" t="s">
        <v>14</v>
      </c>
      <c r="B3736" s="98" t="s">
        <v>24</v>
      </c>
      <c r="C3736" s="99"/>
      <c r="D3736" s="99"/>
      <c r="E3736" s="100"/>
      <c r="F3736" s="58">
        <f>SUM(F3717,F3732,F3735)</f>
        <v>224.18800000000002</v>
      </c>
      <c r="G3736" s="6"/>
    </row>
    <row r="3737" spans="1:7" ht="15.6" thickTop="1" thickBot="1" x14ac:dyDescent="0.35">
      <c r="A3737" s="59">
        <v>4</v>
      </c>
      <c r="B3737" s="95" t="s">
        <v>15</v>
      </c>
      <c r="C3737" s="96"/>
      <c r="D3737" s="96"/>
      <c r="E3737" s="97"/>
      <c r="F3737" s="58">
        <f>SUM(F3736)*15%</f>
        <v>33.6282</v>
      </c>
      <c r="G3737" s="51">
        <f>SUM(F3737/F3740)</f>
        <v>0.1185770750988142</v>
      </c>
    </row>
    <row r="3738" spans="1:7" ht="15.6" thickTop="1" thickBot="1" x14ac:dyDescent="0.35">
      <c r="A3738" s="57" t="s">
        <v>16</v>
      </c>
      <c r="B3738" s="98" t="s">
        <v>25</v>
      </c>
      <c r="C3738" s="99"/>
      <c r="D3738" s="99"/>
      <c r="E3738" s="100"/>
      <c r="F3738" s="60">
        <f>SUM(F3736:F3737)</f>
        <v>257.81620000000004</v>
      </c>
    </row>
    <row r="3739" spans="1:7" ht="15.6" thickTop="1" thickBot="1" x14ac:dyDescent="0.35">
      <c r="A3739" s="59">
        <v>5</v>
      </c>
      <c r="B3739" s="95" t="s">
        <v>17</v>
      </c>
      <c r="C3739" s="96"/>
      <c r="D3739" s="96"/>
      <c r="E3739" s="97"/>
      <c r="F3739" s="58">
        <f>SUM(F3738)*10%</f>
        <v>25.781620000000004</v>
      </c>
      <c r="G3739" s="51">
        <f>SUM(F3739/F3740)</f>
        <v>9.0909090909090898E-2</v>
      </c>
    </row>
    <row r="3740" spans="1:7" ht="15.6" thickTop="1" thickBot="1" x14ac:dyDescent="0.35">
      <c r="A3740" s="57" t="s">
        <v>18</v>
      </c>
      <c r="B3740" s="98" t="s">
        <v>19</v>
      </c>
      <c r="C3740" s="99"/>
      <c r="D3740" s="99"/>
      <c r="E3740" s="100"/>
      <c r="F3740" s="60">
        <f>SUM(F3738,F3739)</f>
        <v>283.59782000000007</v>
      </c>
      <c r="G3740" s="62">
        <f>SUM(G3717,G3732,G3735,G3737,G3739)</f>
        <v>0.99999999999999989</v>
      </c>
    </row>
    <row r="3741" spans="1:7" ht="15" thickTop="1" x14ac:dyDescent="0.3"/>
    <row r="3742" spans="1:7" x14ac:dyDescent="0.3">
      <c r="A3742" s="101" t="s">
        <v>571</v>
      </c>
      <c r="B3742" s="101"/>
      <c r="C3742" s="101"/>
      <c r="D3742" s="101"/>
      <c r="E3742" s="101"/>
      <c r="F3742" s="101"/>
      <c r="G3742" s="101"/>
    </row>
    <row r="3743" spans="1:7" ht="15" thickBot="1" x14ac:dyDescent="0.35"/>
    <row r="3744" spans="1:7" ht="44.4" thickTop="1" thickBot="1" x14ac:dyDescent="0.35">
      <c r="A3744" s="37" t="s">
        <v>2</v>
      </c>
      <c r="B3744" s="29" t="s">
        <v>1</v>
      </c>
      <c r="C3744" s="38" t="s">
        <v>0</v>
      </c>
      <c r="D3744" s="39" t="s">
        <v>20</v>
      </c>
      <c r="E3744" s="40"/>
      <c r="F3744" s="41"/>
      <c r="G3744" s="41"/>
    </row>
    <row r="3745" spans="1:7" ht="87" thickTop="1" x14ac:dyDescent="0.3">
      <c r="A3745" s="63" t="s">
        <v>572</v>
      </c>
      <c r="B3745" s="16" t="s">
        <v>1013</v>
      </c>
      <c r="C3745" s="8"/>
      <c r="D3745" s="8"/>
      <c r="E3745" s="40"/>
      <c r="F3745" s="41"/>
      <c r="G3745" s="41"/>
    </row>
    <row r="3746" spans="1:7" ht="144.6" thickBot="1" x14ac:dyDescent="0.35">
      <c r="A3746" s="66" t="s">
        <v>573</v>
      </c>
      <c r="B3746" s="27" t="s">
        <v>574</v>
      </c>
      <c r="C3746" s="33" t="s">
        <v>575</v>
      </c>
      <c r="D3746" s="33">
        <v>1</v>
      </c>
      <c r="E3746" s="41"/>
      <c r="F3746" s="41"/>
      <c r="G3746" s="41"/>
    </row>
    <row r="3747" spans="1:7" ht="30" thickTop="1" thickBot="1" x14ac:dyDescent="0.35">
      <c r="A3747" s="37" t="s">
        <v>3</v>
      </c>
      <c r="B3747" s="29" t="s">
        <v>4</v>
      </c>
      <c r="C3747" s="29" t="s">
        <v>0</v>
      </c>
      <c r="D3747" s="29" t="s">
        <v>5</v>
      </c>
      <c r="E3747" s="29" t="s">
        <v>6</v>
      </c>
      <c r="F3747" s="29" t="s">
        <v>7</v>
      </c>
      <c r="G3747" s="39" t="s">
        <v>8</v>
      </c>
    </row>
    <row r="3748" spans="1:7" ht="15" thickTop="1" x14ac:dyDescent="0.3">
      <c r="A3748" s="41"/>
      <c r="B3748" s="46" t="s">
        <v>9</v>
      </c>
      <c r="C3748" s="47"/>
      <c r="D3748" s="47"/>
      <c r="E3748" s="47"/>
      <c r="F3748" s="47"/>
      <c r="G3748" s="21"/>
    </row>
    <row r="3749" spans="1:7" ht="15" thickBot="1" x14ac:dyDescent="0.35">
      <c r="A3749" s="17" t="s">
        <v>10</v>
      </c>
      <c r="B3749" s="13" t="s">
        <v>43</v>
      </c>
      <c r="C3749" s="13" t="s">
        <v>21</v>
      </c>
      <c r="D3749" s="13">
        <v>5.8400000000000001E-2</v>
      </c>
      <c r="E3749" s="48">
        <v>30.88</v>
      </c>
      <c r="F3749" s="20">
        <f>PRODUCT(D3749:E3749)</f>
        <v>1.8033919999999999</v>
      </c>
      <c r="G3749" s="21"/>
    </row>
    <row r="3750" spans="1:7" ht="15.6" thickTop="1" thickBot="1" x14ac:dyDescent="0.35">
      <c r="A3750" s="49">
        <v>1</v>
      </c>
      <c r="B3750" s="98" t="s">
        <v>13</v>
      </c>
      <c r="C3750" s="99"/>
      <c r="D3750" s="99"/>
      <c r="E3750" s="100"/>
      <c r="F3750" s="50">
        <f>SUM(F3749)</f>
        <v>1.8033919999999999</v>
      </c>
      <c r="G3750" s="51">
        <f>SUM(F3750/F3776)</f>
        <v>3.6199351200369628E-2</v>
      </c>
    </row>
    <row r="3751" spans="1:7" ht="15" thickTop="1" x14ac:dyDescent="0.3">
      <c r="A3751" s="41"/>
      <c r="B3751" s="52" t="s">
        <v>22</v>
      </c>
      <c r="C3751" s="13"/>
      <c r="D3751" s="13"/>
      <c r="E3751" s="13"/>
      <c r="F3751" s="53"/>
      <c r="G3751" s="54"/>
    </row>
    <row r="3752" spans="1:7" x14ac:dyDescent="0.3">
      <c r="A3752" s="17" t="s">
        <v>11</v>
      </c>
      <c r="B3752" s="13" t="s">
        <v>60</v>
      </c>
      <c r="C3752" s="18" t="s">
        <v>84</v>
      </c>
      <c r="D3752" s="19">
        <v>0.1</v>
      </c>
      <c r="E3752" s="11">
        <v>1.1399999999999999</v>
      </c>
      <c r="F3752" s="20">
        <f t="shared" ref="F3752:F3759" si="251">D3752*E3752</f>
        <v>0.11399999999999999</v>
      </c>
      <c r="G3752" s="21"/>
    </row>
    <row r="3753" spans="1:7" x14ac:dyDescent="0.3">
      <c r="A3753" s="17" t="s">
        <v>12</v>
      </c>
      <c r="B3753" s="13" t="s">
        <v>576</v>
      </c>
      <c r="C3753" s="18" t="s">
        <v>85</v>
      </c>
      <c r="D3753" s="19">
        <v>0.1</v>
      </c>
      <c r="E3753" s="11">
        <v>7.58</v>
      </c>
      <c r="F3753" s="20">
        <f t="shared" si="251"/>
        <v>0.75800000000000001</v>
      </c>
      <c r="G3753" s="21"/>
    </row>
    <row r="3754" spans="1:7" x14ac:dyDescent="0.3">
      <c r="A3754" s="17" t="s">
        <v>53</v>
      </c>
      <c r="B3754" s="13" t="s">
        <v>577</v>
      </c>
      <c r="C3754" s="18" t="s">
        <v>85</v>
      </c>
      <c r="D3754" s="19">
        <v>0.1</v>
      </c>
      <c r="E3754" s="11">
        <v>9.91</v>
      </c>
      <c r="F3754" s="20">
        <f t="shared" si="251"/>
        <v>0.9910000000000001</v>
      </c>
      <c r="G3754" s="21"/>
    </row>
    <row r="3755" spans="1:7" ht="29.85" customHeight="1" x14ac:dyDescent="0.3">
      <c r="A3755" s="17" t="s">
        <v>54</v>
      </c>
      <c r="B3755" s="13" t="s">
        <v>578</v>
      </c>
      <c r="C3755" s="18" t="s">
        <v>85</v>
      </c>
      <c r="D3755" s="19">
        <v>0.1</v>
      </c>
      <c r="E3755" s="11">
        <v>33.75</v>
      </c>
      <c r="F3755" s="20">
        <f t="shared" si="251"/>
        <v>3.375</v>
      </c>
      <c r="G3755" s="21"/>
    </row>
    <row r="3756" spans="1:7" x14ac:dyDescent="0.3">
      <c r="A3756" s="17" t="s">
        <v>55</v>
      </c>
      <c r="B3756" s="13" t="s">
        <v>579</v>
      </c>
      <c r="C3756" s="90" t="s">
        <v>68</v>
      </c>
      <c r="D3756" s="19">
        <v>1</v>
      </c>
      <c r="E3756" s="11">
        <v>1.04</v>
      </c>
      <c r="F3756" s="20">
        <f t="shared" si="251"/>
        <v>1.04</v>
      </c>
      <c r="G3756" s="21"/>
    </row>
    <row r="3757" spans="1:7" ht="43.2" x14ac:dyDescent="0.3">
      <c r="A3757" s="17" t="s">
        <v>56</v>
      </c>
      <c r="B3757" s="13" t="s">
        <v>911</v>
      </c>
      <c r="C3757" s="18" t="s">
        <v>68</v>
      </c>
      <c r="D3757" s="19">
        <v>1</v>
      </c>
      <c r="E3757" s="11">
        <v>6.41</v>
      </c>
      <c r="F3757" s="20">
        <f t="shared" si="251"/>
        <v>6.41</v>
      </c>
      <c r="G3757" s="21"/>
    </row>
    <row r="3758" spans="1:7" x14ac:dyDescent="0.3">
      <c r="A3758" s="17" t="s">
        <v>57</v>
      </c>
      <c r="B3758" s="13" t="s">
        <v>580</v>
      </c>
      <c r="C3758" s="18" t="s">
        <v>68</v>
      </c>
      <c r="D3758" s="19">
        <v>1</v>
      </c>
      <c r="E3758" s="11">
        <v>5.83</v>
      </c>
      <c r="F3758" s="20">
        <f t="shared" si="251"/>
        <v>5.83</v>
      </c>
      <c r="G3758" s="21"/>
    </row>
    <row r="3759" spans="1:7" x14ac:dyDescent="0.3">
      <c r="A3759" s="17" t="s">
        <v>58</v>
      </c>
      <c r="B3759" s="13" t="s">
        <v>581</v>
      </c>
      <c r="C3759" s="18" t="s">
        <v>85</v>
      </c>
      <c r="D3759" s="19">
        <v>0.1</v>
      </c>
      <c r="E3759" s="11">
        <v>16.91</v>
      </c>
      <c r="F3759" s="20">
        <f t="shared" si="251"/>
        <v>1.6910000000000001</v>
      </c>
      <c r="G3759" s="21"/>
    </row>
    <row r="3760" spans="1:7" ht="50.25" customHeight="1" x14ac:dyDescent="0.3">
      <c r="A3760" s="17" t="s">
        <v>59</v>
      </c>
      <c r="B3760" s="13" t="s">
        <v>582</v>
      </c>
      <c r="C3760" s="18" t="s">
        <v>85</v>
      </c>
      <c r="D3760" s="19">
        <v>0.1</v>
      </c>
      <c r="E3760" s="11">
        <v>34.770000000000003</v>
      </c>
      <c r="F3760" s="20">
        <f>D3760*E3760</f>
        <v>3.4770000000000003</v>
      </c>
      <c r="G3760" s="21"/>
    </row>
    <row r="3761" spans="1:7" x14ac:dyDescent="0.3">
      <c r="A3761" s="17" t="s">
        <v>133</v>
      </c>
      <c r="B3761" s="13" t="s">
        <v>583</v>
      </c>
      <c r="C3761" s="18" t="s">
        <v>85</v>
      </c>
      <c r="D3761" s="19">
        <v>0.1</v>
      </c>
      <c r="E3761" s="11">
        <v>8.75</v>
      </c>
      <c r="F3761" s="20">
        <f>D3761*E3761</f>
        <v>0.875</v>
      </c>
      <c r="G3761" s="21"/>
    </row>
    <row r="3762" spans="1:7" ht="22.5" customHeight="1" x14ac:dyDescent="0.3">
      <c r="A3762" s="17" t="s">
        <v>134</v>
      </c>
      <c r="B3762" s="13" t="s">
        <v>586</v>
      </c>
      <c r="C3762" s="18" t="s">
        <v>85</v>
      </c>
      <c r="D3762" s="19">
        <v>0.1</v>
      </c>
      <c r="E3762" s="11">
        <v>14</v>
      </c>
      <c r="F3762" s="20">
        <f>D3762*E3762</f>
        <v>1.4000000000000001</v>
      </c>
      <c r="G3762" s="21"/>
    </row>
    <row r="3763" spans="1:7" x14ac:dyDescent="0.3">
      <c r="A3763" s="17" t="s">
        <v>135</v>
      </c>
      <c r="B3763" s="13" t="s">
        <v>587</v>
      </c>
      <c r="C3763" s="18" t="s">
        <v>45</v>
      </c>
      <c r="D3763" s="19">
        <v>1</v>
      </c>
      <c r="E3763" s="11">
        <v>9.39</v>
      </c>
      <c r="F3763" s="20">
        <f>D3763*E3763</f>
        <v>9.39</v>
      </c>
      <c r="G3763" s="21"/>
    </row>
    <row r="3764" spans="1:7" ht="15" thickBot="1" x14ac:dyDescent="0.35">
      <c r="A3764" s="17" t="s">
        <v>166</v>
      </c>
      <c r="B3764" s="13" t="s">
        <v>588</v>
      </c>
      <c r="C3764" s="18" t="s">
        <v>84</v>
      </c>
      <c r="D3764" s="19">
        <v>0.1</v>
      </c>
      <c r="E3764" s="11">
        <v>18.3</v>
      </c>
      <c r="F3764" s="20">
        <f t="shared" ref="F3764" si="252">D3764*E3764</f>
        <v>1.83</v>
      </c>
      <c r="G3764" s="21"/>
    </row>
    <row r="3765" spans="1:7" ht="15.6" thickTop="1" thickBot="1" x14ac:dyDescent="0.35">
      <c r="A3765" s="49">
        <v>2</v>
      </c>
      <c r="B3765" s="98" t="s">
        <v>23</v>
      </c>
      <c r="C3765" s="99"/>
      <c r="D3765" s="99"/>
      <c r="E3765" s="100"/>
      <c r="F3765" s="50">
        <f>SUM(F3752:F3764)</f>
        <v>37.180999999999997</v>
      </c>
      <c r="G3765" s="51">
        <f>SUM(F3765/F3776)</f>
        <v>0.74633140048361268</v>
      </c>
    </row>
    <row r="3766" spans="1:7" ht="15" thickTop="1" x14ac:dyDescent="0.3">
      <c r="A3766" s="41"/>
      <c r="B3766" s="52" t="s">
        <v>47</v>
      </c>
      <c r="C3766" s="13"/>
      <c r="D3766" s="13"/>
      <c r="E3766" s="13"/>
      <c r="F3766" s="73"/>
      <c r="G3766" s="54"/>
    </row>
    <row r="3767" spans="1:7" x14ac:dyDescent="0.3">
      <c r="A3767" s="17" t="s">
        <v>48</v>
      </c>
      <c r="B3767" s="13" t="s">
        <v>584</v>
      </c>
      <c r="C3767" s="13" t="s">
        <v>21</v>
      </c>
      <c r="D3767" s="13">
        <v>5.8400000000000001E-2</v>
      </c>
      <c r="E3767" s="20">
        <v>1.71</v>
      </c>
      <c r="F3767" s="53">
        <f>D3767*E3767</f>
        <v>9.9863999999999994E-2</v>
      </c>
      <c r="G3767" s="21"/>
    </row>
    <row r="3768" spans="1:7" x14ac:dyDescent="0.3">
      <c r="A3768" s="17" t="s">
        <v>65</v>
      </c>
      <c r="B3768" s="13" t="s">
        <v>146</v>
      </c>
      <c r="C3768" s="13" t="s">
        <v>21</v>
      </c>
      <c r="D3768" s="13">
        <v>5.8400000000000001E-2</v>
      </c>
      <c r="E3768" s="20">
        <v>1.7</v>
      </c>
      <c r="F3768" s="53">
        <f>D3768*E3768</f>
        <v>9.9279999999999993E-2</v>
      </c>
      <c r="G3768" s="21"/>
    </row>
    <row r="3769" spans="1:7" x14ac:dyDescent="0.3">
      <c r="A3769" s="17" t="s">
        <v>66</v>
      </c>
      <c r="B3769" s="13" t="s">
        <v>144</v>
      </c>
      <c r="C3769" s="13" t="s">
        <v>21</v>
      </c>
      <c r="D3769" s="13">
        <v>5.8400000000000001E-2</v>
      </c>
      <c r="E3769" s="20">
        <v>1.7</v>
      </c>
      <c r="F3769" s="53">
        <f>D3769*E3769</f>
        <v>9.9279999999999993E-2</v>
      </c>
      <c r="G3769" s="21"/>
    </row>
    <row r="3770" spans="1:7" ht="15" thickBot="1" x14ac:dyDescent="0.35">
      <c r="A3770" s="17" t="s">
        <v>67</v>
      </c>
      <c r="B3770" s="13" t="s">
        <v>585</v>
      </c>
      <c r="C3770" s="13" t="s">
        <v>21</v>
      </c>
      <c r="D3770" s="13">
        <v>5.8400000000000001E-2</v>
      </c>
      <c r="E3770" s="20">
        <v>1.7</v>
      </c>
      <c r="F3770" s="53">
        <f>D3770*E3770</f>
        <v>9.9279999999999993E-2</v>
      </c>
      <c r="G3770" s="21"/>
    </row>
    <row r="3771" spans="1:7" ht="15.6" thickTop="1" thickBot="1" x14ac:dyDescent="0.35">
      <c r="A3771" s="49">
        <v>3</v>
      </c>
      <c r="B3771" s="98" t="s">
        <v>49</v>
      </c>
      <c r="C3771" s="99"/>
      <c r="D3771" s="99"/>
      <c r="E3771" s="100"/>
      <c r="F3771" s="50">
        <f>SUM(F3767:F3770)</f>
        <v>0.39770399999999995</v>
      </c>
      <c r="G3771" s="51">
        <f>SUM(F3771/F3776)</f>
        <v>7.9830823081126021E-3</v>
      </c>
    </row>
    <row r="3772" spans="1:7" ht="15.6" thickTop="1" thickBot="1" x14ac:dyDescent="0.35">
      <c r="A3772" s="57" t="s">
        <v>14</v>
      </c>
      <c r="B3772" s="98" t="s">
        <v>24</v>
      </c>
      <c r="C3772" s="99"/>
      <c r="D3772" s="99"/>
      <c r="E3772" s="100"/>
      <c r="F3772" s="58">
        <f>SUM(F3750,F3765,F3771)</f>
        <v>39.382095999999997</v>
      </c>
      <c r="G3772" s="6"/>
    </row>
    <row r="3773" spans="1:7" ht="15.6" thickTop="1" thickBot="1" x14ac:dyDescent="0.35">
      <c r="A3773" s="59">
        <v>4</v>
      </c>
      <c r="B3773" s="95" t="s">
        <v>15</v>
      </c>
      <c r="C3773" s="96"/>
      <c r="D3773" s="96"/>
      <c r="E3773" s="97"/>
      <c r="F3773" s="58">
        <f>SUM(F3772)*15%</f>
        <v>5.9073143999999997</v>
      </c>
      <c r="G3773" s="51">
        <f>SUM(F3773/F3776)</f>
        <v>0.11857707509881424</v>
      </c>
    </row>
    <row r="3774" spans="1:7" ht="15.6" thickTop="1" thickBot="1" x14ac:dyDescent="0.35">
      <c r="A3774" s="57" t="s">
        <v>16</v>
      </c>
      <c r="B3774" s="98" t="s">
        <v>25</v>
      </c>
      <c r="C3774" s="99"/>
      <c r="D3774" s="99"/>
      <c r="E3774" s="100"/>
      <c r="F3774" s="60">
        <f>SUM(F3772:F3773)</f>
        <v>45.289410399999994</v>
      </c>
    </row>
    <row r="3775" spans="1:7" ht="15.6" thickTop="1" thickBot="1" x14ac:dyDescent="0.35">
      <c r="A3775" s="59">
        <v>5</v>
      </c>
      <c r="B3775" s="95" t="s">
        <v>17</v>
      </c>
      <c r="C3775" s="96"/>
      <c r="D3775" s="96"/>
      <c r="E3775" s="97"/>
      <c r="F3775" s="58">
        <f>SUM(F3774)*10%</f>
        <v>4.5289410399999994</v>
      </c>
      <c r="G3775" s="51">
        <f>SUM(F3775/F3776)</f>
        <v>9.0909090909090912E-2</v>
      </c>
    </row>
    <row r="3776" spans="1:7" ht="15.6" thickTop="1" thickBot="1" x14ac:dyDescent="0.35">
      <c r="A3776" s="57" t="s">
        <v>18</v>
      </c>
      <c r="B3776" s="98" t="s">
        <v>19</v>
      </c>
      <c r="C3776" s="99"/>
      <c r="D3776" s="99"/>
      <c r="E3776" s="100"/>
      <c r="F3776" s="60">
        <f>SUM(F3774,F3775)</f>
        <v>49.818351439999994</v>
      </c>
      <c r="G3776" s="62">
        <f>SUM(G3750,G3765,G3771,G3773,G3775)</f>
        <v>1</v>
      </c>
    </row>
    <row r="3777" spans="1:7" ht="15.6" thickTop="1" thickBot="1" x14ac:dyDescent="0.35"/>
    <row r="3778" spans="1:7" ht="44.4" thickTop="1" thickBot="1" x14ac:dyDescent="0.35">
      <c r="A3778" s="37" t="s">
        <v>2</v>
      </c>
      <c r="B3778" s="29" t="s">
        <v>1</v>
      </c>
      <c r="C3778" s="38" t="s">
        <v>0</v>
      </c>
      <c r="D3778" s="39" t="s">
        <v>20</v>
      </c>
      <c r="E3778" s="40"/>
      <c r="F3778" s="41"/>
      <c r="G3778" s="41"/>
    </row>
    <row r="3779" spans="1:7" ht="87" thickTop="1" x14ac:dyDescent="0.3">
      <c r="A3779" s="63" t="s">
        <v>572</v>
      </c>
      <c r="B3779" s="16" t="s">
        <v>1013</v>
      </c>
      <c r="C3779" s="8"/>
      <c r="D3779" s="8"/>
      <c r="E3779" s="40"/>
      <c r="F3779" s="41"/>
      <c r="G3779" s="41"/>
    </row>
    <row r="3780" spans="1:7" ht="58.2" thickBot="1" x14ac:dyDescent="0.35">
      <c r="A3780" s="66" t="s">
        <v>589</v>
      </c>
      <c r="B3780" s="27" t="s">
        <v>590</v>
      </c>
      <c r="C3780" s="33" t="s">
        <v>575</v>
      </c>
      <c r="D3780" s="33">
        <v>1</v>
      </c>
      <c r="E3780" s="41"/>
      <c r="F3780" s="41"/>
      <c r="G3780" s="41"/>
    </row>
    <row r="3781" spans="1:7" ht="30" thickTop="1" thickBot="1" x14ac:dyDescent="0.35">
      <c r="A3781" s="37" t="s">
        <v>3</v>
      </c>
      <c r="B3781" s="29" t="s">
        <v>4</v>
      </c>
      <c r="C3781" s="29" t="s">
        <v>0</v>
      </c>
      <c r="D3781" s="29" t="s">
        <v>5</v>
      </c>
      <c r="E3781" s="29" t="s">
        <v>6</v>
      </c>
      <c r="F3781" s="29" t="s">
        <v>7</v>
      </c>
      <c r="G3781" s="39" t="s">
        <v>8</v>
      </c>
    </row>
    <row r="3782" spans="1:7" ht="15" thickTop="1" x14ac:dyDescent="0.3">
      <c r="A3782" s="41"/>
      <c r="B3782" s="46" t="s">
        <v>9</v>
      </c>
      <c r="C3782" s="47"/>
      <c r="D3782" s="47"/>
      <c r="E3782" s="47"/>
      <c r="F3782" s="47"/>
      <c r="G3782" s="21"/>
    </row>
    <row r="3783" spans="1:7" ht="15" thickBot="1" x14ac:dyDescent="0.35">
      <c r="A3783" s="17" t="s">
        <v>10</v>
      </c>
      <c r="B3783" s="13" t="s">
        <v>43</v>
      </c>
      <c r="C3783" s="13" t="s">
        <v>21</v>
      </c>
      <c r="D3783" s="13">
        <v>5.8400000000000001E-2</v>
      </c>
      <c r="E3783" s="48">
        <v>30.88</v>
      </c>
      <c r="F3783" s="20">
        <f>PRODUCT(D3783:E3783)</f>
        <v>1.8033919999999999</v>
      </c>
      <c r="G3783" s="21"/>
    </row>
    <row r="3784" spans="1:7" ht="15.6" thickTop="1" thickBot="1" x14ac:dyDescent="0.35">
      <c r="A3784" s="49">
        <v>1</v>
      </c>
      <c r="B3784" s="98" t="s">
        <v>13</v>
      </c>
      <c r="C3784" s="99"/>
      <c r="D3784" s="99"/>
      <c r="E3784" s="100"/>
      <c r="F3784" s="50">
        <f>SUM(F3783)</f>
        <v>1.8033919999999999</v>
      </c>
      <c r="G3784" s="51">
        <f>SUM(F3784/F3810)</f>
        <v>3.6199351200369628E-2</v>
      </c>
    </row>
    <row r="3785" spans="1:7" ht="15" thickTop="1" x14ac:dyDescent="0.3">
      <c r="A3785" s="41"/>
      <c r="B3785" s="52" t="s">
        <v>22</v>
      </c>
      <c r="C3785" s="13"/>
      <c r="D3785" s="13"/>
      <c r="E3785" s="13"/>
      <c r="F3785" s="53"/>
      <c r="G3785" s="54"/>
    </row>
    <row r="3786" spans="1:7" x14ac:dyDescent="0.3">
      <c r="A3786" s="17" t="s">
        <v>11</v>
      </c>
      <c r="B3786" s="13" t="s">
        <v>60</v>
      </c>
      <c r="C3786" s="18" t="s">
        <v>84</v>
      </c>
      <c r="D3786" s="19">
        <v>0.1</v>
      </c>
      <c r="E3786" s="11">
        <v>1.1399999999999999</v>
      </c>
      <c r="F3786" s="20">
        <f t="shared" ref="F3786:F3793" si="253">D3786*E3786</f>
        <v>0.11399999999999999</v>
      </c>
      <c r="G3786" s="21"/>
    </row>
    <row r="3787" spans="1:7" x14ac:dyDescent="0.3">
      <c r="A3787" s="17" t="s">
        <v>12</v>
      </c>
      <c r="B3787" s="13" t="s">
        <v>576</v>
      </c>
      <c r="C3787" s="18" t="s">
        <v>85</v>
      </c>
      <c r="D3787" s="19">
        <v>0.1</v>
      </c>
      <c r="E3787" s="11">
        <v>7.58</v>
      </c>
      <c r="F3787" s="20">
        <f t="shared" si="253"/>
        <v>0.75800000000000001</v>
      </c>
      <c r="G3787" s="21"/>
    </row>
    <row r="3788" spans="1:7" x14ac:dyDescent="0.3">
      <c r="A3788" s="17" t="s">
        <v>53</v>
      </c>
      <c r="B3788" s="13" t="s">
        <v>577</v>
      </c>
      <c r="C3788" s="18" t="s">
        <v>85</v>
      </c>
      <c r="D3788" s="19">
        <v>0.1</v>
      </c>
      <c r="E3788" s="11">
        <v>9.91</v>
      </c>
      <c r="F3788" s="20">
        <f t="shared" si="253"/>
        <v>0.9910000000000001</v>
      </c>
      <c r="G3788" s="21"/>
    </row>
    <row r="3789" spans="1:7" x14ac:dyDescent="0.3">
      <c r="A3789" s="17" t="s">
        <v>54</v>
      </c>
      <c r="B3789" s="13" t="s">
        <v>578</v>
      </c>
      <c r="C3789" s="18" t="s">
        <v>85</v>
      </c>
      <c r="D3789" s="19">
        <v>0.1</v>
      </c>
      <c r="E3789" s="11">
        <v>33.75</v>
      </c>
      <c r="F3789" s="20">
        <f t="shared" si="253"/>
        <v>3.375</v>
      </c>
      <c r="G3789" s="21"/>
    </row>
    <row r="3790" spans="1:7" x14ac:dyDescent="0.3">
      <c r="A3790" s="17" t="s">
        <v>55</v>
      </c>
      <c r="B3790" s="13" t="s">
        <v>579</v>
      </c>
      <c r="C3790" s="90" t="s">
        <v>68</v>
      </c>
      <c r="D3790" s="19">
        <v>1</v>
      </c>
      <c r="E3790" s="11">
        <v>1.04</v>
      </c>
      <c r="F3790" s="20">
        <f t="shared" si="253"/>
        <v>1.04</v>
      </c>
      <c r="G3790" s="21"/>
    </row>
    <row r="3791" spans="1:7" ht="43.2" x14ac:dyDescent="0.3">
      <c r="A3791" s="17" t="s">
        <v>56</v>
      </c>
      <c r="B3791" s="13" t="s">
        <v>911</v>
      </c>
      <c r="C3791" s="18" t="s">
        <v>68</v>
      </c>
      <c r="D3791" s="19">
        <v>1</v>
      </c>
      <c r="E3791" s="11">
        <v>6.41</v>
      </c>
      <c r="F3791" s="20">
        <f t="shared" si="253"/>
        <v>6.41</v>
      </c>
      <c r="G3791" s="21"/>
    </row>
    <row r="3792" spans="1:7" x14ac:dyDescent="0.3">
      <c r="A3792" s="17" t="s">
        <v>57</v>
      </c>
      <c r="B3792" s="13" t="s">
        <v>580</v>
      </c>
      <c r="C3792" s="18" t="s">
        <v>68</v>
      </c>
      <c r="D3792" s="19">
        <v>1</v>
      </c>
      <c r="E3792" s="11">
        <v>5.83</v>
      </c>
      <c r="F3792" s="20">
        <f t="shared" si="253"/>
        <v>5.83</v>
      </c>
      <c r="G3792" s="21"/>
    </row>
    <row r="3793" spans="1:7" x14ac:dyDescent="0.3">
      <c r="A3793" s="17" t="s">
        <v>58</v>
      </c>
      <c r="B3793" s="13" t="s">
        <v>581</v>
      </c>
      <c r="C3793" s="18" t="s">
        <v>85</v>
      </c>
      <c r="D3793" s="19">
        <v>0.1</v>
      </c>
      <c r="E3793" s="11">
        <v>16.91</v>
      </c>
      <c r="F3793" s="20">
        <f t="shared" si="253"/>
        <v>1.6910000000000001</v>
      </c>
      <c r="G3793" s="21"/>
    </row>
    <row r="3794" spans="1:7" x14ac:dyDescent="0.3">
      <c r="A3794" s="17" t="s">
        <v>59</v>
      </c>
      <c r="B3794" s="13" t="s">
        <v>582</v>
      </c>
      <c r="C3794" s="18" t="s">
        <v>85</v>
      </c>
      <c r="D3794" s="19">
        <v>0.1</v>
      </c>
      <c r="E3794" s="11">
        <v>34.770000000000003</v>
      </c>
      <c r="F3794" s="20">
        <f>D3794*E3794</f>
        <v>3.4770000000000003</v>
      </c>
      <c r="G3794" s="21"/>
    </row>
    <row r="3795" spans="1:7" x14ac:dyDescent="0.3">
      <c r="A3795" s="17" t="s">
        <v>133</v>
      </c>
      <c r="B3795" s="13" t="s">
        <v>583</v>
      </c>
      <c r="C3795" s="18" t="s">
        <v>85</v>
      </c>
      <c r="D3795" s="19">
        <v>0.1</v>
      </c>
      <c r="E3795" s="11">
        <v>8.75</v>
      </c>
      <c r="F3795" s="20">
        <f>D3795*E3795</f>
        <v>0.875</v>
      </c>
      <c r="G3795" s="21"/>
    </row>
    <row r="3796" spans="1:7" x14ac:dyDescent="0.3">
      <c r="A3796" s="17" t="s">
        <v>134</v>
      </c>
      <c r="B3796" s="13" t="s">
        <v>586</v>
      </c>
      <c r="C3796" s="18" t="s">
        <v>85</v>
      </c>
      <c r="D3796" s="19">
        <v>0.1</v>
      </c>
      <c r="E3796" s="11">
        <v>14</v>
      </c>
      <c r="F3796" s="20">
        <f>D3796*E3796</f>
        <v>1.4000000000000001</v>
      </c>
      <c r="G3796" s="21"/>
    </row>
    <row r="3797" spans="1:7" x14ac:dyDescent="0.3">
      <c r="A3797" s="17" t="s">
        <v>135</v>
      </c>
      <c r="B3797" s="13" t="s">
        <v>587</v>
      </c>
      <c r="C3797" s="18" t="s">
        <v>45</v>
      </c>
      <c r="D3797" s="19">
        <v>1</v>
      </c>
      <c r="E3797" s="11">
        <v>9.39</v>
      </c>
      <c r="F3797" s="20">
        <f>D3797*E3797</f>
        <v>9.39</v>
      </c>
      <c r="G3797" s="21"/>
    </row>
    <row r="3798" spans="1:7" ht="15" thickBot="1" x14ac:dyDescent="0.35">
      <c r="A3798" s="17" t="s">
        <v>166</v>
      </c>
      <c r="B3798" s="13" t="s">
        <v>588</v>
      </c>
      <c r="C3798" s="18" t="s">
        <v>84</v>
      </c>
      <c r="D3798" s="19">
        <v>0.1</v>
      </c>
      <c r="E3798" s="11">
        <v>18.3</v>
      </c>
      <c r="F3798" s="20">
        <f t="shared" ref="F3798" si="254">D3798*E3798</f>
        <v>1.83</v>
      </c>
      <c r="G3798" s="21"/>
    </row>
    <row r="3799" spans="1:7" ht="15.6" thickTop="1" thickBot="1" x14ac:dyDescent="0.35">
      <c r="A3799" s="49">
        <v>2</v>
      </c>
      <c r="B3799" s="98" t="s">
        <v>23</v>
      </c>
      <c r="C3799" s="99"/>
      <c r="D3799" s="99"/>
      <c r="E3799" s="100"/>
      <c r="F3799" s="50">
        <f>SUM(F3786:F3798)</f>
        <v>37.180999999999997</v>
      </c>
      <c r="G3799" s="51">
        <f>SUM(F3799/F3810)</f>
        <v>0.74633140048361268</v>
      </c>
    </row>
    <row r="3800" spans="1:7" ht="15" thickTop="1" x14ac:dyDescent="0.3">
      <c r="A3800" s="41"/>
      <c r="B3800" s="52" t="s">
        <v>47</v>
      </c>
      <c r="C3800" s="13"/>
      <c r="D3800" s="13"/>
      <c r="E3800" s="13"/>
      <c r="F3800" s="73"/>
      <c r="G3800" s="54"/>
    </row>
    <row r="3801" spans="1:7" x14ac:dyDescent="0.3">
      <c r="A3801" s="17" t="s">
        <v>48</v>
      </c>
      <c r="B3801" s="13" t="s">
        <v>584</v>
      </c>
      <c r="C3801" s="13" t="s">
        <v>21</v>
      </c>
      <c r="D3801" s="13">
        <v>5.8400000000000001E-2</v>
      </c>
      <c r="E3801" s="20">
        <v>1.71</v>
      </c>
      <c r="F3801" s="53">
        <f>D3801*E3801</f>
        <v>9.9863999999999994E-2</v>
      </c>
      <c r="G3801" s="21"/>
    </row>
    <row r="3802" spans="1:7" x14ac:dyDescent="0.3">
      <c r="A3802" s="17" t="s">
        <v>65</v>
      </c>
      <c r="B3802" s="13" t="s">
        <v>146</v>
      </c>
      <c r="C3802" s="13" t="s">
        <v>21</v>
      </c>
      <c r="D3802" s="13">
        <v>5.8400000000000001E-2</v>
      </c>
      <c r="E3802" s="20">
        <v>1.7</v>
      </c>
      <c r="F3802" s="53">
        <f>D3802*E3802</f>
        <v>9.9279999999999993E-2</v>
      </c>
      <c r="G3802" s="21"/>
    </row>
    <row r="3803" spans="1:7" x14ac:dyDescent="0.3">
      <c r="A3803" s="17" t="s">
        <v>66</v>
      </c>
      <c r="B3803" s="13" t="s">
        <v>144</v>
      </c>
      <c r="C3803" s="13" t="s">
        <v>21</v>
      </c>
      <c r="D3803" s="13">
        <v>5.8400000000000001E-2</v>
      </c>
      <c r="E3803" s="20">
        <v>1.7</v>
      </c>
      <c r="F3803" s="53">
        <f>D3803*E3803</f>
        <v>9.9279999999999993E-2</v>
      </c>
      <c r="G3803" s="21"/>
    </row>
    <row r="3804" spans="1:7" ht="15" thickBot="1" x14ac:dyDescent="0.35">
      <c r="A3804" s="17" t="s">
        <v>67</v>
      </c>
      <c r="B3804" s="13" t="s">
        <v>585</v>
      </c>
      <c r="C3804" s="13" t="s">
        <v>21</v>
      </c>
      <c r="D3804" s="13">
        <v>5.8400000000000001E-2</v>
      </c>
      <c r="E3804" s="20">
        <v>1.7</v>
      </c>
      <c r="F3804" s="53">
        <f>D3804*E3804</f>
        <v>9.9279999999999993E-2</v>
      </c>
      <c r="G3804" s="21"/>
    </row>
    <row r="3805" spans="1:7" ht="15.6" thickTop="1" thickBot="1" x14ac:dyDescent="0.35">
      <c r="A3805" s="49">
        <v>3</v>
      </c>
      <c r="B3805" s="98" t="s">
        <v>49</v>
      </c>
      <c r="C3805" s="99"/>
      <c r="D3805" s="99"/>
      <c r="E3805" s="100"/>
      <c r="F3805" s="50">
        <f>SUM(F3801:F3804)</f>
        <v>0.39770399999999995</v>
      </c>
      <c r="G3805" s="51">
        <f>SUM(F3805/F3810)</f>
        <v>7.9830823081126021E-3</v>
      </c>
    </row>
    <row r="3806" spans="1:7" ht="15.6" thickTop="1" thickBot="1" x14ac:dyDescent="0.35">
      <c r="A3806" s="57" t="s">
        <v>14</v>
      </c>
      <c r="B3806" s="98" t="s">
        <v>24</v>
      </c>
      <c r="C3806" s="99"/>
      <c r="D3806" s="99"/>
      <c r="E3806" s="100"/>
      <c r="F3806" s="58">
        <f>SUM(F3784,F3799,F3805)</f>
        <v>39.382095999999997</v>
      </c>
      <c r="G3806" s="6"/>
    </row>
    <row r="3807" spans="1:7" ht="15.6" thickTop="1" thickBot="1" x14ac:dyDescent="0.35">
      <c r="A3807" s="59">
        <v>4</v>
      </c>
      <c r="B3807" s="95" t="s">
        <v>15</v>
      </c>
      <c r="C3807" s="96"/>
      <c r="D3807" s="96"/>
      <c r="E3807" s="97"/>
      <c r="F3807" s="58">
        <f>SUM(F3806)*15%</f>
        <v>5.9073143999999997</v>
      </c>
      <c r="G3807" s="51">
        <f>SUM(F3807/F3810)</f>
        <v>0.11857707509881424</v>
      </c>
    </row>
    <row r="3808" spans="1:7" ht="15.6" thickTop="1" thickBot="1" x14ac:dyDescent="0.35">
      <c r="A3808" s="57" t="s">
        <v>16</v>
      </c>
      <c r="B3808" s="98" t="s">
        <v>25</v>
      </c>
      <c r="C3808" s="99"/>
      <c r="D3808" s="99"/>
      <c r="E3808" s="100"/>
      <c r="F3808" s="60">
        <f>SUM(F3806:F3807)</f>
        <v>45.289410399999994</v>
      </c>
    </row>
    <row r="3809" spans="1:7" ht="15.6" thickTop="1" thickBot="1" x14ac:dyDescent="0.35">
      <c r="A3809" s="59">
        <v>5</v>
      </c>
      <c r="B3809" s="95" t="s">
        <v>17</v>
      </c>
      <c r="C3809" s="96"/>
      <c r="D3809" s="96"/>
      <c r="E3809" s="97"/>
      <c r="F3809" s="58">
        <f>SUM(F3808)*10%</f>
        <v>4.5289410399999994</v>
      </c>
      <c r="G3809" s="51">
        <f>SUM(F3809/F3810)</f>
        <v>9.0909090909090912E-2</v>
      </c>
    </row>
    <row r="3810" spans="1:7" ht="15.6" thickTop="1" thickBot="1" x14ac:dyDescent="0.35">
      <c r="A3810" s="57" t="s">
        <v>18</v>
      </c>
      <c r="B3810" s="98" t="s">
        <v>19</v>
      </c>
      <c r="C3810" s="99"/>
      <c r="D3810" s="99"/>
      <c r="E3810" s="100"/>
      <c r="F3810" s="60">
        <f>SUM(F3808,F3809)</f>
        <v>49.818351439999994</v>
      </c>
      <c r="G3810" s="62">
        <f>SUM(G3784,G3799,G3805,G3807,G3809)</f>
        <v>1</v>
      </c>
    </row>
    <row r="3811" spans="1:7" ht="15.6" thickTop="1" thickBot="1" x14ac:dyDescent="0.35"/>
    <row r="3812" spans="1:7" ht="44.4" thickTop="1" thickBot="1" x14ac:dyDescent="0.35">
      <c r="A3812" s="37" t="s">
        <v>2</v>
      </c>
      <c r="B3812" s="29" t="s">
        <v>1</v>
      </c>
      <c r="C3812" s="38" t="s">
        <v>0</v>
      </c>
      <c r="D3812" s="39" t="s">
        <v>20</v>
      </c>
      <c r="E3812" s="40"/>
      <c r="F3812" s="41"/>
      <c r="G3812" s="41"/>
    </row>
    <row r="3813" spans="1:7" ht="87" thickTop="1" x14ac:dyDescent="0.3">
      <c r="A3813" s="63" t="s">
        <v>572</v>
      </c>
      <c r="B3813" s="16" t="s">
        <v>1013</v>
      </c>
      <c r="C3813" s="8"/>
      <c r="D3813" s="8"/>
      <c r="E3813" s="40"/>
      <c r="F3813" s="41"/>
      <c r="G3813" s="41"/>
    </row>
    <row r="3814" spans="1:7" ht="58.2" thickBot="1" x14ac:dyDescent="0.35">
      <c r="A3814" s="66" t="s">
        <v>591</v>
      </c>
      <c r="B3814" s="27" t="s">
        <v>592</v>
      </c>
      <c r="C3814" s="33" t="s">
        <v>575</v>
      </c>
      <c r="D3814" s="33">
        <v>1</v>
      </c>
      <c r="E3814" s="41"/>
      <c r="F3814" s="41"/>
      <c r="G3814" s="41"/>
    </row>
    <row r="3815" spans="1:7" ht="30" thickTop="1" thickBot="1" x14ac:dyDescent="0.35">
      <c r="A3815" s="37" t="s">
        <v>3</v>
      </c>
      <c r="B3815" s="29" t="s">
        <v>4</v>
      </c>
      <c r="C3815" s="29" t="s">
        <v>0</v>
      </c>
      <c r="D3815" s="29" t="s">
        <v>5</v>
      </c>
      <c r="E3815" s="29" t="s">
        <v>6</v>
      </c>
      <c r="F3815" s="29" t="s">
        <v>7</v>
      </c>
      <c r="G3815" s="39" t="s">
        <v>8</v>
      </c>
    </row>
    <row r="3816" spans="1:7" ht="15" thickTop="1" x14ac:dyDescent="0.3">
      <c r="A3816" s="41"/>
      <c r="B3816" s="46" t="s">
        <v>9</v>
      </c>
      <c r="C3816" s="47"/>
      <c r="D3816" s="47"/>
      <c r="E3816" s="47"/>
      <c r="F3816" s="47"/>
      <c r="G3816" s="21"/>
    </row>
    <row r="3817" spans="1:7" ht="15" thickBot="1" x14ac:dyDescent="0.35">
      <c r="A3817" s="17" t="s">
        <v>10</v>
      </c>
      <c r="B3817" s="13" t="s">
        <v>43</v>
      </c>
      <c r="C3817" s="13" t="s">
        <v>21</v>
      </c>
      <c r="D3817" s="13">
        <v>5.8400000000000001E-2</v>
      </c>
      <c r="E3817" s="48">
        <v>30.88</v>
      </c>
      <c r="F3817" s="20">
        <f>PRODUCT(D3817:E3817)</f>
        <v>1.8033919999999999</v>
      </c>
      <c r="G3817" s="21"/>
    </row>
    <row r="3818" spans="1:7" ht="15.6" thickTop="1" thickBot="1" x14ac:dyDescent="0.35">
      <c r="A3818" s="49">
        <v>1</v>
      </c>
      <c r="B3818" s="98" t="s">
        <v>13</v>
      </c>
      <c r="C3818" s="99"/>
      <c r="D3818" s="99"/>
      <c r="E3818" s="100"/>
      <c r="F3818" s="50">
        <f>SUM(F3817)</f>
        <v>1.8033919999999999</v>
      </c>
      <c r="G3818" s="51">
        <f>SUM(F3818/F3844)</f>
        <v>3.6199351200369628E-2</v>
      </c>
    </row>
    <row r="3819" spans="1:7" ht="15" thickTop="1" x14ac:dyDescent="0.3">
      <c r="A3819" s="41"/>
      <c r="B3819" s="52" t="s">
        <v>22</v>
      </c>
      <c r="C3819" s="13"/>
      <c r="D3819" s="13"/>
      <c r="E3819" s="13"/>
      <c r="F3819" s="53"/>
      <c r="G3819" s="54"/>
    </row>
    <row r="3820" spans="1:7" x14ac:dyDescent="0.3">
      <c r="A3820" s="17" t="s">
        <v>11</v>
      </c>
      <c r="B3820" s="13" t="s">
        <v>60</v>
      </c>
      <c r="C3820" s="18" t="s">
        <v>84</v>
      </c>
      <c r="D3820" s="19">
        <v>0.1</v>
      </c>
      <c r="E3820" s="11">
        <v>1.1399999999999999</v>
      </c>
      <c r="F3820" s="20">
        <f t="shared" ref="F3820:F3827" si="255">D3820*E3820</f>
        <v>0.11399999999999999</v>
      </c>
      <c r="G3820" s="21"/>
    </row>
    <row r="3821" spans="1:7" x14ac:dyDescent="0.3">
      <c r="A3821" s="17" t="s">
        <v>12</v>
      </c>
      <c r="B3821" s="13" t="s">
        <v>576</v>
      </c>
      <c r="C3821" s="18" t="s">
        <v>85</v>
      </c>
      <c r="D3821" s="19">
        <v>0.1</v>
      </c>
      <c r="E3821" s="11">
        <v>7.58</v>
      </c>
      <c r="F3821" s="20">
        <f t="shared" si="255"/>
        <v>0.75800000000000001</v>
      </c>
      <c r="G3821" s="21"/>
    </row>
    <row r="3822" spans="1:7" x14ac:dyDescent="0.3">
      <c r="A3822" s="17" t="s">
        <v>53</v>
      </c>
      <c r="B3822" s="13" t="s">
        <v>577</v>
      </c>
      <c r="C3822" s="18" t="s">
        <v>85</v>
      </c>
      <c r="D3822" s="19">
        <v>0.1</v>
      </c>
      <c r="E3822" s="11">
        <v>9.91</v>
      </c>
      <c r="F3822" s="20">
        <f t="shared" si="255"/>
        <v>0.9910000000000001</v>
      </c>
      <c r="G3822" s="21"/>
    </row>
    <row r="3823" spans="1:7" x14ac:dyDescent="0.3">
      <c r="A3823" s="17" t="s">
        <v>54</v>
      </c>
      <c r="B3823" s="13" t="s">
        <v>578</v>
      </c>
      <c r="C3823" s="18" t="s">
        <v>85</v>
      </c>
      <c r="D3823" s="19">
        <v>0.1</v>
      </c>
      <c r="E3823" s="11">
        <v>33.75</v>
      </c>
      <c r="F3823" s="20">
        <f t="shared" si="255"/>
        <v>3.375</v>
      </c>
      <c r="G3823" s="21"/>
    </row>
    <row r="3824" spans="1:7" x14ac:dyDescent="0.3">
      <c r="A3824" s="17" t="s">
        <v>55</v>
      </c>
      <c r="B3824" s="13" t="s">
        <v>579</v>
      </c>
      <c r="C3824" s="90" t="s">
        <v>68</v>
      </c>
      <c r="D3824" s="19">
        <v>1</v>
      </c>
      <c r="E3824" s="11">
        <v>1.04</v>
      </c>
      <c r="F3824" s="20">
        <f t="shared" si="255"/>
        <v>1.04</v>
      </c>
      <c r="G3824" s="21"/>
    </row>
    <row r="3825" spans="1:7" ht="43.2" x14ac:dyDescent="0.3">
      <c r="A3825" s="17" t="s">
        <v>56</v>
      </c>
      <c r="B3825" s="13" t="s">
        <v>911</v>
      </c>
      <c r="C3825" s="18" t="s">
        <v>68</v>
      </c>
      <c r="D3825" s="19">
        <v>1</v>
      </c>
      <c r="E3825" s="11">
        <v>6.41</v>
      </c>
      <c r="F3825" s="20">
        <f t="shared" si="255"/>
        <v>6.41</v>
      </c>
      <c r="G3825" s="21"/>
    </row>
    <row r="3826" spans="1:7" x14ac:dyDescent="0.3">
      <c r="A3826" s="17" t="s">
        <v>57</v>
      </c>
      <c r="B3826" s="13" t="s">
        <v>580</v>
      </c>
      <c r="C3826" s="18" t="s">
        <v>68</v>
      </c>
      <c r="D3826" s="19">
        <v>1</v>
      </c>
      <c r="E3826" s="11">
        <v>5.83</v>
      </c>
      <c r="F3826" s="20">
        <f t="shared" si="255"/>
        <v>5.83</v>
      </c>
      <c r="G3826" s="21"/>
    </row>
    <row r="3827" spans="1:7" x14ac:dyDescent="0.3">
      <c r="A3827" s="17" t="s">
        <v>58</v>
      </c>
      <c r="B3827" s="13" t="s">
        <v>581</v>
      </c>
      <c r="C3827" s="18" t="s">
        <v>85</v>
      </c>
      <c r="D3827" s="19">
        <v>0.1</v>
      </c>
      <c r="E3827" s="11">
        <v>16.91</v>
      </c>
      <c r="F3827" s="20">
        <f t="shared" si="255"/>
        <v>1.6910000000000001</v>
      </c>
      <c r="G3827" s="21"/>
    </row>
    <row r="3828" spans="1:7" x14ac:dyDescent="0.3">
      <c r="A3828" s="17" t="s">
        <v>59</v>
      </c>
      <c r="B3828" s="13" t="s">
        <v>582</v>
      </c>
      <c r="C3828" s="18" t="s">
        <v>85</v>
      </c>
      <c r="D3828" s="19">
        <v>0.1</v>
      </c>
      <c r="E3828" s="11">
        <v>34.770000000000003</v>
      </c>
      <c r="F3828" s="20">
        <f>D3828*E3828</f>
        <v>3.4770000000000003</v>
      </c>
      <c r="G3828" s="21"/>
    </row>
    <row r="3829" spans="1:7" x14ac:dyDescent="0.3">
      <c r="A3829" s="17" t="s">
        <v>133</v>
      </c>
      <c r="B3829" s="13" t="s">
        <v>583</v>
      </c>
      <c r="C3829" s="18" t="s">
        <v>85</v>
      </c>
      <c r="D3829" s="19">
        <v>0.1</v>
      </c>
      <c r="E3829" s="11">
        <v>8.75</v>
      </c>
      <c r="F3829" s="20">
        <f>D3829*E3829</f>
        <v>0.875</v>
      </c>
      <c r="G3829" s="21"/>
    </row>
    <row r="3830" spans="1:7" x14ac:dyDescent="0.3">
      <c r="A3830" s="17" t="s">
        <v>134</v>
      </c>
      <c r="B3830" s="13" t="s">
        <v>586</v>
      </c>
      <c r="C3830" s="18" t="s">
        <v>85</v>
      </c>
      <c r="D3830" s="19">
        <v>0.1</v>
      </c>
      <c r="E3830" s="11">
        <v>14</v>
      </c>
      <c r="F3830" s="20">
        <f>D3830*E3830</f>
        <v>1.4000000000000001</v>
      </c>
      <c r="G3830" s="21"/>
    </row>
    <row r="3831" spans="1:7" x14ac:dyDescent="0.3">
      <c r="A3831" s="17" t="s">
        <v>135</v>
      </c>
      <c r="B3831" s="13" t="s">
        <v>587</v>
      </c>
      <c r="C3831" s="18" t="s">
        <v>45</v>
      </c>
      <c r="D3831" s="19">
        <v>1</v>
      </c>
      <c r="E3831" s="11">
        <v>9.39</v>
      </c>
      <c r="F3831" s="20">
        <f>D3831*E3831</f>
        <v>9.39</v>
      </c>
      <c r="G3831" s="21"/>
    </row>
    <row r="3832" spans="1:7" ht="15" thickBot="1" x14ac:dyDescent="0.35">
      <c r="A3832" s="17" t="s">
        <v>166</v>
      </c>
      <c r="B3832" s="13" t="s">
        <v>588</v>
      </c>
      <c r="C3832" s="18" t="s">
        <v>84</v>
      </c>
      <c r="D3832" s="19">
        <v>0.1</v>
      </c>
      <c r="E3832" s="11">
        <v>18.3</v>
      </c>
      <c r="F3832" s="20">
        <f t="shared" ref="F3832" si="256">D3832*E3832</f>
        <v>1.83</v>
      </c>
      <c r="G3832" s="21"/>
    </row>
    <row r="3833" spans="1:7" ht="15.6" thickTop="1" thickBot="1" x14ac:dyDescent="0.35">
      <c r="A3833" s="49">
        <v>2</v>
      </c>
      <c r="B3833" s="98" t="s">
        <v>23</v>
      </c>
      <c r="C3833" s="99"/>
      <c r="D3833" s="99"/>
      <c r="E3833" s="100"/>
      <c r="F3833" s="50">
        <f>SUM(F3820:F3832)</f>
        <v>37.180999999999997</v>
      </c>
      <c r="G3833" s="51">
        <f>SUM(F3833/F3844)</f>
        <v>0.74633140048361268</v>
      </c>
    </row>
    <row r="3834" spans="1:7" ht="15" thickTop="1" x14ac:dyDescent="0.3">
      <c r="A3834" s="41"/>
      <c r="B3834" s="52" t="s">
        <v>47</v>
      </c>
      <c r="C3834" s="13"/>
      <c r="D3834" s="13"/>
      <c r="E3834" s="13"/>
      <c r="F3834" s="73"/>
      <c r="G3834" s="54"/>
    </row>
    <row r="3835" spans="1:7" x14ac:dyDescent="0.3">
      <c r="A3835" s="17" t="s">
        <v>48</v>
      </c>
      <c r="B3835" s="13" t="s">
        <v>584</v>
      </c>
      <c r="C3835" s="13" t="s">
        <v>21</v>
      </c>
      <c r="D3835" s="13">
        <v>5.8400000000000001E-2</v>
      </c>
      <c r="E3835" s="20">
        <v>1.71</v>
      </c>
      <c r="F3835" s="53">
        <f>D3835*E3835</f>
        <v>9.9863999999999994E-2</v>
      </c>
      <c r="G3835" s="21"/>
    </row>
    <row r="3836" spans="1:7" x14ac:dyDescent="0.3">
      <c r="A3836" s="17" t="s">
        <v>65</v>
      </c>
      <c r="B3836" s="13" t="s">
        <v>146</v>
      </c>
      <c r="C3836" s="13" t="s">
        <v>21</v>
      </c>
      <c r="D3836" s="13">
        <v>5.8400000000000001E-2</v>
      </c>
      <c r="E3836" s="20">
        <v>1.7</v>
      </c>
      <c r="F3836" s="53">
        <f>D3836*E3836</f>
        <v>9.9279999999999993E-2</v>
      </c>
      <c r="G3836" s="21"/>
    </row>
    <row r="3837" spans="1:7" x14ac:dyDescent="0.3">
      <c r="A3837" s="17" t="s">
        <v>66</v>
      </c>
      <c r="B3837" s="13" t="s">
        <v>144</v>
      </c>
      <c r="C3837" s="13" t="s">
        <v>21</v>
      </c>
      <c r="D3837" s="13">
        <v>5.8400000000000001E-2</v>
      </c>
      <c r="E3837" s="20">
        <v>1.7</v>
      </c>
      <c r="F3837" s="53">
        <f>D3837*E3837</f>
        <v>9.9279999999999993E-2</v>
      </c>
      <c r="G3837" s="21"/>
    </row>
    <row r="3838" spans="1:7" ht="15" thickBot="1" x14ac:dyDescent="0.35">
      <c r="A3838" s="17" t="s">
        <v>67</v>
      </c>
      <c r="B3838" s="13" t="s">
        <v>585</v>
      </c>
      <c r="C3838" s="13" t="s">
        <v>21</v>
      </c>
      <c r="D3838" s="13">
        <v>5.8400000000000001E-2</v>
      </c>
      <c r="E3838" s="20">
        <v>1.7</v>
      </c>
      <c r="F3838" s="53">
        <f>D3838*E3838</f>
        <v>9.9279999999999993E-2</v>
      </c>
      <c r="G3838" s="21"/>
    </row>
    <row r="3839" spans="1:7" ht="15.6" thickTop="1" thickBot="1" x14ac:dyDescent="0.35">
      <c r="A3839" s="49">
        <v>3</v>
      </c>
      <c r="B3839" s="98" t="s">
        <v>49</v>
      </c>
      <c r="C3839" s="99"/>
      <c r="D3839" s="99"/>
      <c r="E3839" s="100"/>
      <c r="F3839" s="50">
        <f>SUM(F3835:F3838)</f>
        <v>0.39770399999999995</v>
      </c>
      <c r="G3839" s="51">
        <f>SUM(F3839/F3844)</f>
        <v>7.9830823081126021E-3</v>
      </c>
    </row>
    <row r="3840" spans="1:7" ht="15.6" thickTop="1" thickBot="1" x14ac:dyDescent="0.35">
      <c r="A3840" s="57" t="s">
        <v>14</v>
      </c>
      <c r="B3840" s="98" t="s">
        <v>24</v>
      </c>
      <c r="C3840" s="99"/>
      <c r="D3840" s="99"/>
      <c r="E3840" s="100"/>
      <c r="F3840" s="58">
        <f>SUM(F3818,F3833,F3839)</f>
        <v>39.382095999999997</v>
      </c>
      <c r="G3840" s="6"/>
    </row>
    <row r="3841" spans="1:7" ht="15.6" thickTop="1" thickBot="1" x14ac:dyDescent="0.35">
      <c r="A3841" s="59">
        <v>4</v>
      </c>
      <c r="B3841" s="95" t="s">
        <v>15</v>
      </c>
      <c r="C3841" s="96"/>
      <c r="D3841" s="96"/>
      <c r="E3841" s="97"/>
      <c r="F3841" s="58">
        <f>SUM(F3840)*15%</f>
        <v>5.9073143999999997</v>
      </c>
      <c r="G3841" s="51">
        <f>SUM(F3841/F3844)</f>
        <v>0.11857707509881424</v>
      </c>
    </row>
    <row r="3842" spans="1:7" ht="15.6" thickTop="1" thickBot="1" x14ac:dyDescent="0.35">
      <c r="A3842" s="57" t="s">
        <v>16</v>
      </c>
      <c r="B3842" s="98" t="s">
        <v>25</v>
      </c>
      <c r="C3842" s="99"/>
      <c r="D3842" s="99"/>
      <c r="E3842" s="100"/>
      <c r="F3842" s="60">
        <f>SUM(F3840:F3841)</f>
        <v>45.289410399999994</v>
      </c>
    </row>
    <row r="3843" spans="1:7" ht="15.6" thickTop="1" thickBot="1" x14ac:dyDescent="0.35">
      <c r="A3843" s="59">
        <v>5</v>
      </c>
      <c r="B3843" s="95" t="s">
        <v>17</v>
      </c>
      <c r="C3843" s="96"/>
      <c r="D3843" s="96"/>
      <c r="E3843" s="97"/>
      <c r="F3843" s="58">
        <f>SUM(F3842)*10%</f>
        <v>4.5289410399999994</v>
      </c>
      <c r="G3843" s="51">
        <f>SUM(F3843/F3844)</f>
        <v>9.0909090909090912E-2</v>
      </c>
    </row>
    <row r="3844" spans="1:7" ht="15.6" thickTop="1" thickBot="1" x14ac:dyDescent="0.35">
      <c r="A3844" s="57" t="s">
        <v>18</v>
      </c>
      <c r="B3844" s="98" t="s">
        <v>19</v>
      </c>
      <c r="C3844" s="99"/>
      <c r="D3844" s="99"/>
      <c r="E3844" s="100"/>
      <c r="F3844" s="60">
        <f>SUM(F3842,F3843)</f>
        <v>49.818351439999994</v>
      </c>
      <c r="G3844" s="62">
        <f>SUM(G3818,G3833,G3839,G3841,G3843)</f>
        <v>1</v>
      </c>
    </row>
    <row r="3845" spans="1:7" ht="15.6" thickTop="1" thickBot="1" x14ac:dyDescent="0.35"/>
    <row r="3846" spans="1:7" ht="44.4" thickTop="1" thickBot="1" x14ac:dyDescent="0.35">
      <c r="A3846" s="37" t="s">
        <v>2</v>
      </c>
      <c r="B3846" s="29" t="s">
        <v>1</v>
      </c>
      <c r="C3846" s="38" t="s">
        <v>0</v>
      </c>
      <c r="D3846" s="39" t="s">
        <v>20</v>
      </c>
      <c r="E3846" s="40"/>
      <c r="F3846" s="41"/>
      <c r="G3846" s="41"/>
    </row>
    <row r="3847" spans="1:7" ht="87.6" customHeight="1" thickTop="1" x14ac:dyDescent="0.3">
      <c r="A3847" s="63" t="s">
        <v>572</v>
      </c>
      <c r="B3847" s="16" t="s">
        <v>1013</v>
      </c>
      <c r="C3847" s="8"/>
      <c r="D3847" s="8"/>
      <c r="E3847" s="40"/>
      <c r="F3847" s="41"/>
      <c r="G3847" s="41"/>
    </row>
    <row r="3848" spans="1:7" ht="169.2" customHeight="1" thickBot="1" x14ac:dyDescent="0.35">
      <c r="A3848" s="66" t="s">
        <v>593</v>
      </c>
      <c r="B3848" s="27" t="s">
        <v>594</v>
      </c>
      <c r="C3848" s="33" t="s">
        <v>575</v>
      </c>
      <c r="D3848" s="33">
        <v>1</v>
      </c>
      <c r="E3848" s="41"/>
      <c r="F3848" s="41"/>
      <c r="G3848" s="41"/>
    </row>
    <row r="3849" spans="1:7" ht="30" thickTop="1" thickBot="1" x14ac:dyDescent="0.35">
      <c r="A3849" s="37" t="s">
        <v>3</v>
      </c>
      <c r="B3849" s="29" t="s">
        <v>4</v>
      </c>
      <c r="C3849" s="29" t="s">
        <v>0</v>
      </c>
      <c r="D3849" s="29" t="s">
        <v>5</v>
      </c>
      <c r="E3849" s="29" t="s">
        <v>6</v>
      </c>
      <c r="F3849" s="29" t="s">
        <v>7</v>
      </c>
      <c r="G3849" s="39" t="s">
        <v>8</v>
      </c>
    </row>
    <row r="3850" spans="1:7" ht="15" thickTop="1" x14ac:dyDescent="0.3">
      <c r="A3850" s="41"/>
      <c r="B3850" s="46" t="s">
        <v>9</v>
      </c>
      <c r="C3850" s="47"/>
      <c r="D3850" s="47"/>
      <c r="E3850" s="47"/>
      <c r="F3850" s="47"/>
      <c r="G3850" s="21"/>
    </row>
    <row r="3851" spans="1:7" ht="15" thickBot="1" x14ac:dyDescent="0.35">
      <c r="A3851" s="17" t="s">
        <v>10</v>
      </c>
      <c r="B3851" s="13" t="s">
        <v>43</v>
      </c>
      <c r="C3851" s="13" t="s">
        <v>21</v>
      </c>
      <c r="D3851" s="13">
        <v>5.8400000000000001E-2</v>
      </c>
      <c r="E3851" s="48">
        <v>30.88</v>
      </c>
      <c r="F3851" s="20">
        <f>PRODUCT(D3851:E3851)</f>
        <v>1.8033919999999999</v>
      </c>
      <c r="G3851" s="21"/>
    </row>
    <row r="3852" spans="1:7" ht="15.6" thickTop="1" thickBot="1" x14ac:dyDescent="0.35">
      <c r="A3852" s="49">
        <v>1</v>
      </c>
      <c r="B3852" s="98" t="s">
        <v>13</v>
      </c>
      <c r="C3852" s="99"/>
      <c r="D3852" s="99"/>
      <c r="E3852" s="100"/>
      <c r="F3852" s="50">
        <f>SUM(F3851)</f>
        <v>1.8033919999999999</v>
      </c>
      <c r="G3852" s="51">
        <f>SUM(F3852/F3878)</f>
        <v>3.6199351200369628E-2</v>
      </c>
    </row>
    <row r="3853" spans="1:7" ht="15" thickTop="1" x14ac:dyDescent="0.3">
      <c r="A3853" s="41"/>
      <c r="B3853" s="52" t="s">
        <v>22</v>
      </c>
      <c r="C3853" s="13"/>
      <c r="D3853" s="13"/>
      <c r="E3853" s="13"/>
      <c r="F3853" s="53"/>
      <c r="G3853" s="54"/>
    </row>
    <row r="3854" spans="1:7" x14ac:dyDescent="0.3">
      <c r="A3854" s="17" t="s">
        <v>11</v>
      </c>
      <c r="B3854" s="13" t="s">
        <v>60</v>
      </c>
      <c r="C3854" s="18" t="s">
        <v>84</v>
      </c>
      <c r="D3854" s="19">
        <v>0.1</v>
      </c>
      <c r="E3854" s="11">
        <v>1.1399999999999999</v>
      </c>
      <c r="F3854" s="20">
        <f t="shared" ref="F3854:F3861" si="257">D3854*E3854</f>
        <v>0.11399999999999999</v>
      </c>
      <c r="G3854" s="21"/>
    </row>
    <row r="3855" spans="1:7" x14ac:dyDescent="0.3">
      <c r="A3855" s="17" t="s">
        <v>12</v>
      </c>
      <c r="B3855" s="13" t="s">
        <v>576</v>
      </c>
      <c r="C3855" s="18" t="s">
        <v>85</v>
      </c>
      <c r="D3855" s="19">
        <v>0.1</v>
      </c>
      <c r="E3855" s="11">
        <v>7.58</v>
      </c>
      <c r="F3855" s="20">
        <f t="shared" si="257"/>
        <v>0.75800000000000001</v>
      </c>
      <c r="G3855" s="21"/>
    </row>
    <row r="3856" spans="1:7" x14ac:dyDescent="0.3">
      <c r="A3856" s="17" t="s">
        <v>53</v>
      </c>
      <c r="B3856" s="13" t="s">
        <v>577</v>
      </c>
      <c r="C3856" s="18" t="s">
        <v>85</v>
      </c>
      <c r="D3856" s="19">
        <v>0.1</v>
      </c>
      <c r="E3856" s="11">
        <v>9.91</v>
      </c>
      <c r="F3856" s="20">
        <f t="shared" si="257"/>
        <v>0.9910000000000001</v>
      </c>
      <c r="G3856" s="21"/>
    </row>
    <row r="3857" spans="1:7" x14ac:dyDescent="0.3">
      <c r="A3857" s="17" t="s">
        <v>54</v>
      </c>
      <c r="B3857" s="13" t="s">
        <v>578</v>
      </c>
      <c r="C3857" s="18" t="s">
        <v>85</v>
      </c>
      <c r="D3857" s="19">
        <v>0.1</v>
      </c>
      <c r="E3857" s="11">
        <v>33.75</v>
      </c>
      <c r="F3857" s="20">
        <f t="shared" si="257"/>
        <v>3.375</v>
      </c>
      <c r="G3857" s="21"/>
    </row>
    <row r="3858" spans="1:7" x14ac:dyDescent="0.3">
      <c r="A3858" s="17" t="s">
        <v>55</v>
      </c>
      <c r="B3858" s="13" t="s">
        <v>579</v>
      </c>
      <c r="C3858" s="90" t="s">
        <v>68</v>
      </c>
      <c r="D3858" s="19">
        <v>1</v>
      </c>
      <c r="E3858" s="11">
        <v>1.04</v>
      </c>
      <c r="F3858" s="20">
        <f t="shared" si="257"/>
        <v>1.04</v>
      </c>
      <c r="G3858" s="21"/>
    </row>
    <row r="3859" spans="1:7" ht="43.2" x14ac:dyDescent="0.3">
      <c r="A3859" s="17" t="s">
        <v>56</v>
      </c>
      <c r="B3859" s="13" t="s">
        <v>911</v>
      </c>
      <c r="C3859" s="18" t="s">
        <v>68</v>
      </c>
      <c r="D3859" s="19">
        <v>1</v>
      </c>
      <c r="E3859" s="11">
        <v>6.41</v>
      </c>
      <c r="F3859" s="20">
        <f t="shared" si="257"/>
        <v>6.41</v>
      </c>
      <c r="G3859" s="21"/>
    </row>
    <row r="3860" spans="1:7" x14ac:dyDescent="0.3">
      <c r="A3860" s="17" t="s">
        <v>57</v>
      </c>
      <c r="B3860" s="13" t="s">
        <v>580</v>
      </c>
      <c r="C3860" s="18" t="s">
        <v>68</v>
      </c>
      <c r="D3860" s="19">
        <v>1</v>
      </c>
      <c r="E3860" s="11">
        <v>5.83</v>
      </c>
      <c r="F3860" s="20">
        <f t="shared" si="257"/>
        <v>5.83</v>
      </c>
      <c r="G3860" s="21"/>
    </row>
    <row r="3861" spans="1:7" x14ac:dyDescent="0.3">
      <c r="A3861" s="17" t="s">
        <v>58</v>
      </c>
      <c r="B3861" s="13" t="s">
        <v>581</v>
      </c>
      <c r="C3861" s="18" t="s">
        <v>85</v>
      </c>
      <c r="D3861" s="19">
        <v>0.1</v>
      </c>
      <c r="E3861" s="11">
        <v>16.91</v>
      </c>
      <c r="F3861" s="20">
        <f t="shared" si="257"/>
        <v>1.6910000000000001</v>
      </c>
      <c r="G3861" s="21"/>
    </row>
    <row r="3862" spans="1:7" x14ac:dyDescent="0.3">
      <c r="A3862" s="17" t="s">
        <v>59</v>
      </c>
      <c r="B3862" s="13" t="s">
        <v>582</v>
      </c>
      <c r="C3862" s="18" t="s">
        <v>85</v>
      </c>
      <c r="D3862" s="19">
        <v>0.1</v>
      </c>
      <c r="E3862" s="11">
        <v>34.770000000000003</v>
      </c>
      <c r="F3862" s="20">
        <f>D3862*E3862</f>
        <v>3.4770000000000003</v>
      </c>
      <c r="G3862" s="21"/>
    </row>
    <row r="3863" spans="1:7" x14ac:dyDescent="0.3">
      <c r="A3863" s="17" t="s">
        <v>133</v>
      </c>
      <c r="B3863" s="13" t="s">
        <v>583</v>
      </c>
      <c r="C3863" s="18" t="s">
        <v>85</v>
      </c>
      <c r="D3863" s="19">
        <v>0.1</v>
      </c>
      <c r="E3863" s="11">
        <v>8.75</v>
      </c>
      <c r="F3863" s="20">
        <f>D3863*E3863</f>
        <v>0.875</v>
      </c>
      <c r="G3863" s="21"/>
    </row>
    <row r="3864" spans="1:7" x14ac:dyDescent="0.3">
      <c r="A3864" s="17" t="s">
        <v>134</v>
      </c>
      <c r="B3864" s="13" t="s">
        <v>586</v>
      </c>
      <c r="C3864" s="18" t="s">
        <v>85</v>
      </c>
      <c r="D3864" s="19">
        <v>0.1</v>
      </c>
      <c r="E3864" s="11">
        <v>14</v>
      </c>
      <c r="F3864" s="20">
        <f>D3864*E3864</f>
        <v>1.4000000000000001</v>
      </c>
      <c r="G3864" s="21"/>
    </row>
    <row r="3865" spans="1:7" x14ac:dyDescent="0.3">
      <c r="A3865" s="17" t="s">
        <v>135</v>
      </c>
      <c r="B3865" s="13" t="s">
        <v>587</v>
      </c>
      <c r="C3865" s="18" t="s">
        <v>45</v>
      </c>
      <c r="D3865" s="19">
        <v>1</v>
      </c>
      <c r="E3865" s="11">
        <v>9.39</v>
      </c>
      <c r="F3865" s="20">
        <f>D3865*E3865</f>
        <v>9.39</v>
      </c>
      <c r="G3865" s="21"/>
    </row>
    <row r="3866" spans="1:7" ht="15" thickBot="1" x14ac:dyDescent="0.35">
      <c r="A3866" s="17" t="s">
        <v>166</v>
      </c>
      <c r="B3866" s="13" t="s">
        <v>588</v>
      </c>
      <c r="C3866" s="18" t="s">
        <v>84</v>
      </c>
      <c r="D3866" s="19">
        <v>0.1</v>
      </c>
      <c r="E3866" s="11">
        <v>18.3</v>
      </c>
      <c r="F3866" s="20">
        <f t="shared" ref="F3866" si="258">D3866*E3866</f>
        <v>1.83</v>
      </c>
      <c r="G3866" s="21"/>
    </row>
    <row r="3867" spans="1:7" ht="15.6" thickTop="1" thickBot="1" x14ac:dyDescent="0.35">
      <c r="A3867" s="49">
        <v>2</v>
      </c>
      <c r="B3867" s="98" t="s">
        <v>23</v>
      </c>
      <c r="C3867" s="99"/>
      <c r="D3867" s="99"/>
      <c r="E3867" s="100"/>
      <c r="F3867" s="50">
        <f>SUM(F3854:F3866)</f>
        <v>37.180999999999997</v>
      </c>
      <c r="G3867" s="51">
        <f>SUM(F3867/F3878)</f>
        <v>0.74633140048361268</v>
      </c>
    </row>
    <row r="3868" spans="1:7" ht="15" thickTop="1" x14ac:dyDescent="0.3">
      <c r="A3868" s="41"/>
      <c r="B3868" s="52" t="s">
        <v>47</v>
      </c>
      <c r="C3868" s="13"/>
      <c r="D3868" s="13"/>
      <c r="E3868" s="13"/>
      <c r="F3868" s="73"/>
      <c r="G3868" s="54"/>
    </row>
    <row r="3869" spans="1:7" x14ac:dyDescent="0.3">
      <c r="A3869" s="17" t="s">
        <v>48</v>
      </c>
      <c r="B3869" s="13" t="s">
        <v>584</v>
      </c>
      <c r="C3869" s="13" t="s">
        <v>21</v>
      </c>
      <c r="D3869" s="13">
        <v>5.8400000000000001E-2</v>
      </c>
      <c r="E3869" s="20">
        <v>1.71</v>
      </c>
      <c r="F3869" s="53">
        <f>D3869*E3869</f>
        <v>9.9863999999999994E-2</v>
      </c>
      <c r="G3869" s="21"/>
    </row>
    <row r="3870" spans="1:7" x14ac:dyDescent="0.3">
      <c r="A3870" s="17" t="s">
        <v>65</v>
      </c>
      <c r="B3870" s="13" t="s">
        <v>146</v>
      </c>
      <c r="C3870" s="13" t="s">
        <v>21</v>
      </c>
      <c r="D3870" s="13">
        <v>5.8400000000000001E-2</v>
      </c>
      <c r="E3870" s="20">
        <v>1.7</v>
      </c>
      <c r="F3870" s="53">
        <f>D3870*E3870</f>
        <v>9.9279999999999993E-2</v>
      </c>
      <c r="G3870" s="21"/>
    </row>
    <row r="3871" spans="1:7" x14ac:dyDescent="0.3">
      <c r="A3871" s="17" t="s">
        <v>66</v>
      </c>
      <c r="B3871" s="13" t="s">
        <v>144</v>
      </c>
      <c r="C3871" s="13" t="s">
        <v>21</v>
      </c>
      <c r="D3871" s="13">
        <v>5.8400000000000001E-2</v>
      </c>
      <c r="E3871" s="20">
        <v>1.7</v>
      </c>
      <c r="F3871" s="53">
        <f>D3871*E3871</f>
        <v>9.9279999999999993E-2</v>
      </c>
      <c r="G3871" s="21"/>
    </row>
    <row r="3872" spans="1:7" ht="15" thickBot="1" x14ac:dyDescent="0.35">
      <c r="A3872" s="17" t="s">
        <v>67</v>
      </c>
      <c r="B3872" s="13" t="s">
        <v>585</v>
      </c>
      <c r="C3872" s="13" t="s">
        <v>21</v>
      </c>
      <c r="D3872" s="13">
        <v>5.8400000000000001E-2</v>
      </c>
      <c r="E3872" s="20">
        <v>1.7</v>
      </c>
      <c r="F3872" s="53">
        <f>D3872*E3872</f>
        <v>9.9279999999999993E-2</v>
      </c>
      <c r="G3872" s="21"/>
    </row>
    <row r="3873" spans="1:7" ht="15.6" thickTop="1" thickBot="1" x14ac:dyDescent="0.35">
      <c r="A3873" s="49">
        <v>3</v>
      </c>
      <c r="B3873" s="98" t="s">
        <v>49</v>
      </c>
      <c r="C3873" s="99"/>
      <c r="D3873" s="99"/>
      <c r="E3873" s="100"/>
      <c r="F3873" s="50">
        <f>SUM(F3869:F3872)</f>
        <v>0.39770399999999995</v>
      </c>
      <c r="G3873" s="51">
        <f>SUM(F3873/F3878)</f>
        <v>7.9830823081126021E-3</v>
      </c>
    </row>
    <row r="3874" spans="1:7" ht="15.6" thickTop="1" thickBot="1" x14ac:dyDescent="0.35">
      <c r="A3874" s="57" t="s">
        <v>14</v>
      </c>
      <c r="B3874" s="98" t="s">
        <v>24</v>
      </c>
      <c r="C3874" s="99"/>
      <c r="D3874" s="99"/>
      <c r="E3874" s="100"/>
      <c r="F3874" s="58">
        <f>SUM(F3852,F3867,F3873)</f>
        <v>39.382095999999997</v>
      </c>
      <c r="G3874" s="6"/>
    </row>
    <row r="3875" spans="1:7" ht="15.6" thickTop="1" thickBot="1" x14ac:dyDescent="0.35">
      <c r="A3875" s="59">
        <v>4</v>
      </c>
      <c r="B3875" s="95" t="s">
        <v>15</v>
      </c>
      <c r="C3875" s="96"/>
      <c r="D3875" s="96"/>
      <c r="E3875" s="97"/>
      <c r="F3875" s="58">
        <f>SUM(F3874)*15%</f>
        <v>5.9073143999999997</v>
      </c>
      <c r="G3875" s="51">
        <f>SUM(F3875/F3878)</f>
        <v>0.11857707509881424</v>
      </c>
    </row>
    <row r="3876" spans="1:7" ht="15.6" thickTop="1" thickBot="1" x14ac:dyDescent="0.35">
      <c r="A3876" s="57" t="s">
        <v>16</v>
      </c>
      <c r="B3876" s="98" t="s">
        <v>25</v>
      </c>
      <c r="C3876" s="99"/>
      <c r="D3876" s="99"/>
      <c r="E3876" s="100"/>
      <c r="F3876" s="60">
        <f>SUM(F3874:F3875)</f>
        <v>45.289410399999994</v>
      </c>
    </row>
    <row r="3877" spans="1:7" ht="15.6" thickTop="1" thickBot="1" x14ac:dyDescent="0.35">
      <c r="A3877" s="59">
        <v>5</v>
      </c>
      <c r="B3877" s="95" t="s">
        <v>17</v>
      </c>
      <c r="C3877" s="96"/>
      <c r="D3877" s="96"/>
      <c r="E3877" s="97"/>
      <c r="F3877" s="58">
        <f>SUM(F3876)*10%</f>
        <v>4.5289410399999994</v>
      </c>
      <c r="G3877" s="51">
        <f>SUM(F3877/F3878)</f>
        <v>9.0909090909090912E-2</v>
      </c>
    </row>
    <row r="3878" spans="1:7" ht="15.6" thickTop="1" thickBot="1" x14ac:dyDescent="0.35">
      <c r="A3878" s="57" t="s">
        <v>18</v>
      </c>
      <c r="B3878" s="98" t="s">
        <v>19</v>
      </c>
      <c r="C3878" s="99"/>
      <c r="D3878" s="99"/>
      <c r="E3878" s="100"/>
      <c r="F3878" s="60">
        <f>SUM(F3876,F3877)</f>
        <v>49.818351439999994</v>
      </c>
      <c r="G3878" s="62">
        <f>SUM(G3852,G3867,G3873,G3875,G3877)</f>
        <v>1</v>
      </c>
    </row>
    <row r="3879" spans="1:7" ht="15.6" thickTop="1" thickBot="1" x14ac:dyDescent="0.35"/>
    <row r="3880" spans="1:7" ht="44.4" thickTop="1" thickBot="1" x14ac:dyDescent="0.35">
      <c r="A3880" s="37" t="s">
        <v>2</v>
      </c>
      <c r="B3880" s="29" t="s">
        <v>1</v>
      </c>
      <c r="C3880" s="38" t="s">
        <v>0</v>
      </c>
      <c r="D3880" s="39" t="s">
        <v>20</v>
      </c>
      <c r="E3880" s="40"/>
      <c r="F3880" s="41"/>
      <c r="G3880" s="41"/>
    </row>
    <row r="3881" spans="1:7" ht="89.4" customHeight="1" thickTop="1" x14ac:dyDescent="0.3">
      <c r="A3881" s="63" t="s">
        <v>572</v>
      </c>
      <c r="B3881" s="16" t="s">
        <v>1013</v>
      </c>
      <c r="C3881" s="8"/>
      <c r="D3881" s="8"/>
      <c r="E3881" s="40"/>
      <c r="F3881" s="41"/>
      <c r="G3881" s="41"/>
    </row>
    <row r="3882" spans="1:7" ht="197.4" customHeight="1" thickBot="1" x14ac:dyDescent="0.35">
      <c r="A3882" s="66" t="s">
        <v>595</v>
      </c>
      <c r="B3882" s="27" t="s">
        <v>596</v>
      </c>
      <c r="C3882" s="33" t="s">
        <v>575</v>
      </c>
      <c r="D3882" s="33">
        <v>1</v>
      </c>
      <c r="E3882" s="41"/>
      <c r="F3882" s="41"/>
      <c r="G3882" s="41"/>
    </row>
    <row r="3883" spans="1:7" ht="30" thickTop="1" thickBot="1" x14ac:dyDescent="0.35">
      <c r="A3883" s="37" t="s">
        <v>3</v>
      </c>
      <c r="B3883" s="29" t="s">
        <v>4</v>
      </c>
      <c r="C3883" s="29" t="s">
        <v>0</v>
      </c>
      <c r="D3883" s="29" t="s">
        <v>5</v>
      </c>
      <c r="E3883" s="29" t="s">
        <v>6</v>
      </c>
      <c r="F3883" s="29" t="s">
        <v>7</v>
      </c>
      <c r="G3883" s="39" t="s">
        <v>8</v>
      </c>
    </row>
    <row r="3884" spans="1:7" ht="15" thickTop="1" x14ac:dyDescent="0.3">
      <c r="A3884" s="41"/>
      <c r="B3884" s="46" t="s">
        <v>9</v>
      </c>
      <c r="C3884" s="47"/>
      <c r="D3884" s="47"/>
      <c r="E3884" s="47"/>
      <c r="F3884" s="47"/>
      <c r="G3884" s="21"/>
    </row>
    <row r="3885" spans="1:7" ht="15" thickBot="1" x14ac:dyDescent="0.35">
      <c r="A3885" s="17" t="s">
        <v>10</v>
      </c>
      <c r="B3885" s="13" t="s">
        <v>43</v>
      </c>
      <c r="C3885" s="13" t="s">
        <v>21</v>
      </c>
      <c r="D3885" s="13">
        <v>0.11</v>
      </c>
      <c r="E3885" s="48">
        <v>30.88</v>
      </c>
      <c r="F3885" s="20">
        <f>PRODUCT(D3885:E3885)</f>
        <v>3.3967999999999998</v>
      </c>
      <c r="G3885" s="21"/>
    </row>
    <row r="3886" spans="1:7" ht="15.6" thickTop="1" thickBot="1" x14ac:dyDescent="0.35">
      <c r="A3886" s="49">
        <v>1</v>
      </c>
      <c r="B3886" s="98" t="s">
        <v>13</v>
      </c>
      <c r="C3886" s="99"/>
      <c r="D3886" s="99"/>
      <c r="E3886" s="100"/>
      <c r="F3886" s="50">
        <f>SUM(F3885)</f>
        <v>3.3967999999999998</v>
      </c>
      <c r="G3886" s="51">
        <f>SUM(F3886/F3912)</f>
        <v>6.4975049938523044E-2</v>
      </c>
    </row>
    <row r="3887" spans="1:7" ht="15" thickTop="1" x14ac:dyDescent="0.3">
      <c r="A3887" s="41"/>
      <c r="B3887" s="52" t="s">
        <v>22</v>
      </c>
      <c r="C3887" s="13"/>
      <c r="D3887" s="13"/>
      <c r="E3887" s="13"/>
      <c r="F3887" s="53"/>
      <c r="G3887" s="54"/>
    </row>
    <row r="3888" spans="1:7" x14ac:dyDescent="0.3">
      <c r="A3888" s="17" t="s">
        <v>11</v>
      </c>
      <c r="B3888" s="13" t="s">
        <v>60</v>
      </c>
      <c r="C3888" s="18" t="s">
        <v>84</v>
      </c>
      <c r="D3888" s="19">
        <v>0.1</v>
      </c>
      <c r="E3888" s="11">
        <v>1.1399999999999999</v>
      </c>
      <c r="F3888" s="20">
        <f t="shared" ref="F3888:F3895" si="259">D3888*E3888</f>
        <v>0.11399999999999999</v>
      </c>
      <c r="G3888" s="21"/>
    </row>
    <row r="3889" spans="1:7" x14ac:dyDescent="0.3">
      <c r="A3889" s="17" t="s">
        <v>12</v>
      </c>
      <c r="B3889" s="13" t="s">
        <v>576</v>
      </c>
      <c r="C3889" s="18" t="s">
        <v>85</v>
      </c>
      <c r="D3889" s="19">
        <v>0.1</v>
      </c>
      <c r="E3889" s="11">
        <v>7.58</v>
      </c>
      <c r="F3889" s="20">
        <f t="shared" si="259"/>
        <v>0.75800000000000001</v>
      </c>
      <c r="G3889" s="21"/>
    </row>
    <row r="3890" spans="1:7" x14ac:dyDescent="0.3">
      <c r="A3890" s="17" t="s">
        <v>53</v>
      </c>
      <c r="B3890" s="13" t="s">
        <v>577</v>
      </c>
      <c r="C3890" s="18" t="s">
        <v>85</v>
      </c>
      <c r="D3890" s="19">
        <v>0.1</v>
      </c>
      <c r="E3890" s="11">
        <v>9.91</v>
      </c>
      <c r="F3890" s="20">
        <f t="shared" si="259"/>
        <v>0.9910000000000001</v>
      </c>
      <c r="G3890" s="21"/>
    </row>
    <row r="3891" spans="1:7" x14ac:dyDescent="0.3">
      <c r="A3891" s="17" t="s">
        <v>54</v>
      </c>
      <c r="B3891" s="13" t="s">
        <v>578</v>
      </c>
      <c r="C3891" s="18" t="s">
        <v>85</v>
      </c>
      <c r="D3891" s="19">
        <v>0.1</v>
      </c>
      <c r="E3891" s="11">
        <v>33.75</v>
      </c>
      <c r="F3891" s="20">
        <f t="shared" si="259"/>
        <v>3.375</v>
      </c>
      <c r="G3891" s="21"/>
    </row>
    <row r="3892" spans="1:7" x14ac:dyDescent="0.3">
      <c r="A3892" s="17" t="s">
        <v>55</v>
      </c>
      <c r="B3892" s="13" t="s">
        <v>579</v>
      </c>
      <c r="C3892" s="90" t="s">
        <v>68</v>
      </c>
      <c r="D3892" s="19">
        <v>1</v>
      </c>
      <c r="E3892" s="11">
        <v>1.04</v>
      </c>
      <c r="F3892" s="20">
        <f t="shared" si="259"/>
        <v>1.04</v>
      </c>
      <c r="G3892" s="21"/>
    </row>
    <row r="3893" spans="1:7" ht="43.2" x14ac:dyDescent="0.3">
      <c r="A3893" s="17" t="s">
        <v>56</v>
      </c>
      <c r="B3893" s="13" t="s">
        <v>911</v>
      </c>
      <c r="C3893" s="18" t="s">
        <v>68</v>
      </c>
      <c r="D3893" s="19">
        <v>1</v>
      </c>
      <c r="E3893" s="11">
        <v>6.41</v>
      </c>
      <c r="F3893" s="20">
        <f t="shared" si="259"/>
        <v>6.41</v>
      </c>
      <c r="G3893" s="21"/>
    </row>
    <row r="3894" spans="1:7" x14ac:dyDescent="0.3">
      <c r="A3894" s="17" t="s">
        <v>57</v>
      </c>
      <c r="B3894" s="13" t="s">
        <v>580</v>
      </c>
      <c r="C3894" s="18" t="s">
        <v>68</v>
      </c>
      <c r="D3894" s="19">
        <v>1</v>
      </c>
      <c r="E3894" s="11">
        <v>5.83</v>
      </c>
      <c r="F3894" s="20">
        <f t="shared" si="259"/>
        <v>5.83</v>
      </c>
      <c r="G3894" s="21"/>
    </row>
    <row r="3895" spans="1:7" x14ac:dyDescent="0.3">
      <c r="A3895" s="17" t="s">
        <v>58</v>
      </c>
      <c r="B3895" s="13" t="s">
        <v>581</v>
      </c>
      <c r="C3895" s="18" t="s">
        <v>85</v>
      </c>
      <c r="D3895" s="19">
        <v>0.1</v>
      </c>
      <c r="E3895" s="11">
        <v>16.91</v>
      </c>
      <c r="F3895" s="20">
        <f t="shared" si="259"/>
        <v>1.6910000000000001</v>
      </c>
      <c r="G3895" s="21"/>
    </row>
    <row r="3896" spans="1:7" x14ac:dyDescent="0.3">
      <c r="A3896" s="17" t="s">
        <v>59</v>
      </c>
      <c r="B3896" s="13" t="s">
        <v>582</v>
      </c>
      <c r="C3896" s="18" t="s">
        <v>85</v>
      </c>
      <c r="D3896" s="19">
        <v>0.1</v>
      </c>
      <c r="E3896" s="11">
        <v>34.770000000000003</v>
      </c>
      <c r="F3896" s="20">
        <f>D3896*E3896</f>
        <v>3.4770000000000003</v>
      </c>
      <c r="G3896" s="21"/>
    </row>
    <row r="3897" spans="1:7" x14ac:dyDescent="0.3">
      <c r="A3897" s="17" t="s">
        <v>133</v>
      </c>
      <c r="B3897" s="13" t="s">
        <v>583</v>
      </c>
      <c r="C3897" s="18" t="s">
        <v>85</v>
      </c>
      <c r="D3897" s="19">
        <v>0.1</v>
      </c>
      <c r="E3897" s="11">
        <v>8.75</v>
      </c>
      <c r="F3897" s="20">
        <f>D3897*E3897</f>
        <v>0.875</v>
      </c>
      <c r="G3897" s="21"/>
    </row>
    <row r="3898" spans="1:7" x14ac:dyDescent="0.3">
      <c r="A3898" s="17" t="s">
        <v>134</v>
      </c>
      <c r="B3898" s="13" t="s">
        <v>586</v>
      </c>
      <c r="C3898" s="18" t="s">
        <v>85</v>
      </c>
      <c r="D3898" s="19">
        <v>0.1</v>
      </c>
      <c r="E3898" s="11">
        <v>14</v>
      </c>
      <c r="F3898" s="20">
        <f>D3898*E3898</f>
        <v>1.4000000000000001</v>
      </c>
      <c r="G3898" s="21"/>
    </row>
    <row r="3899" spans="1:7" x14ac:dyDescent="0.3">
      <c r="A3899" s="17" t="s">
        <v>135</v>
      </c>
      <c r="B3899" s="13" t="s">
        <v>587</v>
      </c>
      <c r="C3899" s="18" t="s">
        <v>45</v>
      </c>
      <c r="D3899" s="19">
        <v>1</v>
      </c>
      <c r="E3899" s="11">
        <v>9.39</v>
      </c>
      <c r="F3899" s="20">
        <f>D3899*E3899</f>
        <v>9.39</v>
      </c>
      <c r="G3899" s="21"/>
    </row>
    <row r="3900" spans="1:7" ht="15" thickBot="1" x14ac:dyDescent="0.35">
      <c r="A3900" s="17" t="s">
        <v>166</v>
      </c>
      <c r="B3900" s="13" t="s">
        <v>588</v>
      </c>
      <c r="C3900" s="18" t="s">
        <v>84</v>
      </c>
      <c r="D3900" s="19">
        <v>0.1</v>
      </c>
      <c r="E3900" s="11">
        <v>18.3</v>
      </c>
      <c r="F3900" s="20">
        <f t="shared" ref="F3900" si="260">D3900*E3900</f>
        <v>1.83</v>
      </c>
      <c r="G3900" s="21"/>
    </row>
    <row r="3901" spans="1:7" ht="15.6" thickTop="1" thickBot="1" x14ac:dyDescent="0.35">
      <c r="A3901" s="49">
        <v>2</v>
      </c>
      <c r="B3901" s="98" t="s">
        <v>23</v>
      </c>
      <c r="C3901" s="99"/>
      <c r="D3901" s="99"/>
      <c r="E3901" s="100"/>
      <c r="F3901" s="50">
        <f>SUM(F3888:F3900)</f>
        <v>37.180999999999997</v>
      </c>
      <c r="G3901" s="51">
        <f>SUM(F3901/F3912)</f>
        <v>0.71120976559238847</v>
      </c>
    </row>
    <row r="3902" spans="1:7" ht="15" thickTop="1" x14ac:dyDescent="0.3">
      <c r="A3902" s="41"/>
      <c r="B3902" s="52" t="s">
        <v>47</v>
      </c>
      <c r="C3902" s="13"/>
      <c r="D3902" s="13"/>
      <c r="E3902" s="13"/>
      <c r="F3902" s="73"/>
      <c r="G3902" s="54"/>
    </row>
    <row r="3903" spans="1:7" x14ac:dyDescent="0.3">
      <c r="A3903" s="17" t="s">
        <v>48</v>
      </c>
      <c r="B3903" s="13" t="s">
        <v>584</v>
      </c>
      <c r="C3903" s="13" t="s">
        <v>21</v>
      </c>
      <c r="D3903" s="13">
        <v>0.11</v>
      </c>
      <c r="E3903" s="20">
        <v>1.71</v>
      </c>
      <c r="F3903" s="53">
        <f>D3903*E3903</f>
        <v>0.18809999999999999</v>
      </c>
      <c r="G3903" s="21"/>
    </row>
    <row r="3904" spans="1:7" x14ac:dyDescent="0.3">
      <c r="A3904" s="17" t="s">
        <v>65</v>
      </c>
      <c r="B3904" s="13" t="s">
        <v>146</v>
      </c>
      <c r="C3904" s="13" t="s">
        <v>21</v>
      </c>
      <c r="D3904" s="13">
        <v>0.11</v>
      </c>
      <c r="E3904" s="20">
        <v>1.7</v>
      </c>
      <c r="F3904" s="53">
        <f>D3904*E3904</f>
        <v>0.187</v>
      </c>
      <c r="G3904" s="21"/>
    </row>
    <row r="3905" spans="1:7" x14ac:dyDescent="0.3">
      <c r="A3905" s="17" t="s">
        <v>66</v>
      </c>
      <c r="B3905" s="13" t="s">
        <v>144</v>
      </c>
      <c r="C3905" s="13" t="s">
        <v>21</v>
      </c>
      <c r="D3905" s="13">
        <v>0.11</v>
      </c>
      <c r="E3905" s="20">
        <v>1.7</v>
      </c>
      <c r="F3905" s="53">
        <f>D3905*E3905</f>
        <v>0.187</v>
      </c>
      <c r="G3905" s="21"/>
    </row>
    <row r="3906" spans="1:7" ht="15" thickBot="1" x14ac:dyDescent="0.35">
      <c r="A3906" s="17" t="s">
        <v>67</v>
      </c>
      <c r="B3906" s="13" t="s">
        <v>585</v>
      </c>
      <c r="C3906" s="13" t="s">
        <v>21</v>
      </c>
      <c r="D3906" s="13">
        <v>0.11</v>
      </c>
      <c r="E3906" s="20">
        <v>1.7</v>
      </c>
      <c r="F3906" s="53">
        <f>D3906*E3906</f>
        <v>0.187</v>
      </c>
      <c r="G3906" s="21"/>
    </row>
    <row r="3907" spans="1:7" ht="15.6" thickTop="1" thickBot="1" x14ac:dyDescent="0.35">
      <c r="A3907" s="49">
        <v>3</v>
      </c>
      <c r="B3907" s="98" t="s">
        <v>49</v>
      </c>
      <c r="C3907" s="99"/>
      <c r="D3907" s="99"/>
      <c r="E3907" s="100"/>
      <c r="F3907" s="50">
        <f>SUM(F3903:F3906)</f>
        <v>0.7491000000000001</v>
      </c>
      <c r="G3907" s="51">
        <f>SUM(F3907/F3912)</f>
        <v>1.4329018461183356E-2</v>
      </c>
    </row>
    <row r="3908" spans="1:7" ht="15.6" thickTop="1" thickBot="1" x14ac:dyDescent="0.35">
      <c r="A3908" s="57" t="s">
        <v>14</v>
      </c>
      <c r="B3908" s="98" t="s">
        <v>24</v>
      </c>
      <c r="C3908" s="99"/>
      <c r="D3908" s="99"/>
      <c r="E3908" s="100"/>
      <c r="F3908" s="58">
        <f>SUM(F3886,F3901,F3907)</f>
        <v>41.326899999999995</v>
      </c>
      <c r="G3908" s="6"/>
    </row>
    <row r="3909" spans="1:7" ht="15.6" thickTop="1" thickBot="1" x14ac:dyDescent="0.35">
      <c r="A3909" s="59">
        <v>4</v>
      </c>
      <c r="B3909" s="95" t="s">
        <v>15</v>
      </c>
      <c r="C3909" s="96"/>
      <c r="D3909" s="96"/>
      <c r="E3909" s="97"/>
      <c r="F3909" s="58">
        <f>SUM(F3908)*15%</f>
        <v>6.1990349999999994</v>
      </c>
      <c r="G3909" s="51">
        <f>SUM(F3909/F3912)</f>
        <v>0.11857707509881424</v>
      </c>
    </row>
    <row r="3910" spans="1:7" ht="15.6" thickTop="1" thickBot="1" x14ac:dyDescent="0.35">
      <c r="A3910" s="57" t="s">
        <v>16</v>
      </c>
      <c r="B3910" s="98" t="s">
        <v>25</v>
      </c>
      <c r="C3910" s="99"/>
      <c r="D3910" s="99"/>
      <c r="E3910" s="100"/>
      <c r="F3910" s="60">
        <f>SUM(F3908:F3909)</f>
        <v>47.525934999999997</v>
      </c>
    </row>
    <row r="3911" spans="1:7" ht="15.6" thickTop="1" thickBot="1" x14ac:dyDescent="0.35">
      <c r="A3911" s="59">
        <v>5</v>
      </c>
      <c r="B3911" s="95" t="s">
        <v>17</v>
      </c>
      <c r="C3911" s="96"/>
      <c r="D3911" s="96"/>
      <c r="E3911" s="97"/>
      <c r="F3911" s="58">
        <f>SUM(F3910)*10%</f>
        <v>4.7525934999999997</v>
      </c>
      <c r="G3911" s="51">
        <f>SUM(F3911/F3912)</f>
        <v>9.0909090909090912E-2</v>
      </c>
    </row>
    <row r="3912" spans="1:7" ht="15.6" thickTop="1" thickBot="1" x14ac:dyDescent="0.35">
      <c r="A3912" s="57" t="s">
        <v>18</v>
      </c>
      <c r="B3912" s="98" t="s">
        <v>19</v>
      </c>
      <c r="C3912" s="99"/>
      <c r="D3912" s="99"/>
      <c r="E3912" s="100"/>
      <c r="F3912" s="60">
        <f>SUM(F3910,F3911)</f>
        <v>52.278528499999993</v>
      </c>
      <c r="G3912" s="62">
        <f>SUM(G3886,G3901,G3907,G3909,G3911)</f>
        <v>1</v>
      </c>
    </row>
    <row r="3913" spans="1:7" ht="15.6" thickTop="1" thickBot="1" x14ac:dyDescent="0.35"/>
    <row r="3914" spans="1:7" ht="44.4" thickTop="1" thickBot="1" x14ac:dyDescent="0.35">
      <c r="A3914" s="37" t="s">
        <v>2</v>
      </c>
      <c r="B3914" s="29" t="s">
        <v>1</v>
      </c>
      <c r="C3914" s="38" t="s">
        <v>0</v>
      </c>
      <c r="D3914" s="39" t="s">
        <v>20</v>
      </c>
      <c r="E3914" s="40"/>
      <c r="F3914" s="41"/>
      <c r="G3914" s="41"/>
    </row>
    <row r="3915" spans="1:7" ht="15" thickTop="1" x14ac:dyDescent="0.3">
      <c r="A3915" s="63" t="s">
        <v>597</v>
      </c>
      <c r="B3915" s="16" t="s">
        <v>598</v>
      </c>
      <c r="C3915" s="8"/>
      <c r="D3915" s="8"/>
      <c r="E3915" s="40"/>
      <c r="F3915" s="41"/>
      <c r="G3915" s="41"/>
    </row>
    <row r="3916" spans="1:7" ht="126" customHeight="1" thickBot="1" x14ac:dyDescent="0.35">
      <c r="A3916" s="66" t="s">
        <v>599</v>
      </c>
      <c r="B3916" s="27" t="s">
        <v>600</v>
      </c>
      <c r="C3916" s="33" t="s">
        <v>601</v>
      </c>
      <c r="D3916" s="33">
        <v>1</v>
      </c>
      <c r="E3916" s="41"/>
      <c r="F3916" s="41"/>
      <c r="G3916" s="41"/>
    </row>
    <row r="3917" spans="1:7" ht="30" thickTop="1" thickBot="1" x14ac:dyDescent="0.35">
      <c r="A3917" s="37" t="s">
        <v>3</v>
      </c>
      <c r="B3917" s="29" t="s">
        <v>4</v>
      </c>
      <c r="C3917" s="29" t="s">
        <v>0</v>
      </c>
      <c r="D3917" s="29" t="s">
        <v>5</v>
      </c>
      <c r="E3917" s="29" t="s">
        <v>6</v>
      </c>
      <c r="F3917" s="29" t="s">
        <v>7</v>
      </c>
      <c r="G3917" s="39" t="s">
        <v>8</v>
      </c>
    </row>
    <row r="3918" spans="1:7" ht="15" thickTop="1" x14ac:dyDescent="0.3">
      <c r="A3918" s="41"/>
      <c r="B3918" s="46" t="s">
        <v>9</v>
      </c>
      <c r="C3918" s="47"/>
      <c r="D3918" s="47"/>
      <c r="E3918" s="47"/>
      <c r="F3918" s="47"/>
      <c r="G3918" s="21"/>
    </row>
    <row r="3919" spans="1:7" ht="15" thickBot="1" x14ac:dyDescent="0.35">
      <c r="A3919" s="17" t="s">
        <v>10</v>
      </c>
      <c r="B3919" s="13" t="s">
        <v>43</v>
      </c>
      <c r="C3919" s="13" t="s">
        <v>21</v>
      </c>
      <c r="D3919" s="55">
        <v>3</v>
      </c>
      <c r="E3919" s="48">
        <v>30.88</v>
      </c>
      <c r="F3919" s="20">
        <f>PRODUCT(D3919:E3919)</f>
        <v>92.64</v>
      </c>
      <c r="G3919" s="21"/>
    </row>
    <row r="3920" spans="1:7" ht="15.6" thickTop="1" thickBot="1" x14ac:dyDescent="0.35">
      <c r="A3920" s="49">
        <v>1</v>
      </c>
      <c r="B3920" s="98" t="s">
        <v>13</v>
      </c>
      <c r="C3920" s="99"/>
      <c r="D3920" s="99"/>
      <c r="E3920" s="100"/>
      <c r="F3920" s="50">
        <f>SUM(F3919)</f>
        <v>92.64</v>
      </c>
      <c r="G3920" s="51">
        <f>SUM(F3920/F3946)</f>
        <v>0.48741223955585505</v>
      </c>
    </row>
    <row r="3921" spans="1:7" ht="15" thickTop="1" x14ac:dyDescent="0.3">
      <c r="A3921" s="41"/>
      <c r="B3921" s="52" t="s">
        <v>22</v>
      </c>
      <c r="C3921" s="13"/>
      <c r="D3921" s="13"/>
      <c r="E3921" s="13"/>
      <c r="F3921" s="53"/>
      <c r="G3921" s="54"/>
    </row>
    <row r="3922" spans="1:7" x14ac:dyDescent="0.3">
      <c r="A3922" s="17" t="s">
        <v>11</v>
      </c>
      <c r="B3922" s="13" t="s">
        <v>60</v>
      </c>
      <c r="C3922" s="18" t="s">
        <v>84</v>
      </c>
      <c r="D3922" s="19">
        <v>0.1</v>
      </c>
      <c r="E3922" s="11">
        <v>1.1399999999999999</v>
      </c>
      <c r="F3922" s="20">
        <f t="shared" ref="F3922:F3929" si="261">D3922*E3922</f>
        <v>0.11399999999999999</v>
      </c>
      <c r="G3922" s="21"/>
    </row>
    <row r="3923" spans="1:7" x14ac:dyDescent="0.3">
      <c r="A3923" s="17" t="s">
        <v>12</v>
      </c>
      <c r="B3923" s="13" t="s">
        <v>576</v>
      </c>
      <c r="C3923" s="18" t="s">
        <v>85</v>
      </c>
      <c r="D3923" s="19">
        <v>0.1</v>
      </c>
      <c r="E3923" s="11">
        <v>7.58</v>
      </c>
      <c r="F3923" s="20">
        <f t="shared" si="261"/>
        <v>0.75800000000000001</v>
      </c>
      <c r="G3923" s="21"/>
    </row>
    <row r="3924" spans="1:7" x14ac:dyDescent="0.3">
      <c r="A3924" s="17" t="s">
        <v>53</v>
      </c>
      <c r="B3924" s="13" t="s">
        <v>577</v>
      </c>
      <c r="C3924" s="18" t="s">
        <v>85</v>
      </c>
      <c r="D3924" s="19">
        <v>0.1</v>
      </c>
      <c r="E3924" s="11">
        <v>9.91</v>
      </c>
      <c r="F3924" s="20">
        <f t="shared" si="261"/>
        <v>0.9910000000000001</v>
      </c>
      <c r="G3924" s="21"/>
    </row>
    <row r="3925" spans="1:7" x14ac:dyDescent="0.3">
      <c r="A3925" s="17" t="s">
        <v>54</v>
      </c>
      <c r="B3925" s="13" t="s">
        <v>578</v>
      </c>
      <c r="C3925" s="18" t="s">
        <v>85</v>
      </c>
      <c r="D3925" s="19">
        <v>0.1</v>
      </c>
      <c r="E3925" s="11">
        <v>33.729999999999997</v>
      </c>
      <c r="F3925" s="20">
        <f t="shared" si="261"/>
        <v>3.3729999999999998</v>
      </c>
      <c r="G3925" s="21"/>
    </row>
    <row r="3926" spans="1:7" x14ac:dyDescent="0.3">
      <c r="A3926" s="17" t="s">
        <v>55</v>
      </c>
      <c r="B3926" s="13" t="s">
        <v>579</v>
      </c>
      <c r="C3926" s="90" t="s">
        <v>68</v>
      </c>
      <c r="D3926" s="19">
        <v>1</v>
      </c>
      <c r="E3926" s="11">
        <v>1.04</v>
      </c>
      <c r="F3926" s="20">
        <f t="shared" si="261"/>
        <v>1.04</v>
      </c>
      <c r="G3926" s="21"/>
    </row>
    <row r="3927" spans="1:7" ht="43.2" x14ac:dyDescent="0.3">
      <c r="A3927" s="17" t="s">
        <v>56</v>
      </c>
      <c r="B3927" s="13" t="s">
        <v>911</v>
      </c>
      <c r="C3927" s="18" t="s">
        <v>68</v>
      </c>
      <c r="D3927" s="19">
        <v>1</v>
      </c>
      <c r="E3927" s="11">
        <v>6.41</v>
      </c>
      <c r="F3927" s="20">
        <f t="shared" si="261"/>
        <v>6.41</v>
      </c>
      <c r="G3927" s="21"/>
    </row>
    <row r="3928" spans="1:7" x14ac:dyDescent="0.3">
      <c r="A3928" s="17" t="s">
        <v>57</v>
      </c>
      <c r="B3928" s="13" t="s">
        <v>580</v>
      </c>
      <c r="C3928" s="18" t="s">
        <v>68</v>
      </c>
      <c r="D3928" s="19">
        <v>1</v>
      </c>
      <c r="E3928" s="11">
        <v>5.83</v>
      </c>
      <c r="F3928" s="20">
        <f t="shared" si="261"/>
        <v>5.83</v>
      </c>
      <c r="G3928" s="21"/>
    </row>
    <row r="3929" spans="1:7" x14ac:dyDescent="0.3">
      <c r="A3929" s="17" t="s">
        <v>58</v>
      </c>
      <c r="B3929" s="13" t="s">
        <v>581</v>
      </c>
      <c r="C3929" s="18" t="s">
        <v>85</v>
      </c>
      <c r="D3929" s="19">
        <v>0.1</v>
      </c>
      <c r="E3929" s="11">
        <v>16.91</v>
      </c>
      <c r="F3929" s="20">
        <f t="shared" si="261"/>
        <v>1.6910000000000001</v>
      </c>
      <c r="G3929" s="21"/>
    </row>
    <row r="3930" spans="1:7" x14ac:dyDescent="0.3">
      <c r="A3930" s="17" t="s">
        <v>59</v>
      </c>
      <c r="B3930" s="13" t="s">
        <v>582</v>
      </c>
      <c r="C3930" s="18" t="s">
        <v>85</v>
      </c>
      <c r="D3930" s="19">
        <v>0.1</v>
      </c>
      <c r="E3930" s="11">
        <v>34.770000000000003</v>
      </c>
      <c r="F3930" s="20">
        <f>D3930*E3930</f>
        <v>3.4770000000000003</v>
      </c>
      <c r="G3930" s="21"/>
    </row>
    <row r="3931" spans="1:7" x14ac:dyDescent="0.3">
      <c r="A3931" s="17" t="s">
        <v>133</v>
      </c>
      <c r="B3931" s="13" t="s">
        <v>583</v>
      </c>
      <c r="C3931" s="18" t="s">
        <v>85</v>
      </c>
      <c r="D3931" s="19">
        <v>0.1</v>
      </c>
      <c r="E3931" s="11">
        <v>8.75</v>
      </c>
      <c r="F3931" s="20">
        <f>D3931*E3931</f>
        <v>0.875</v>
      </c>
      <c r="G3931" s="21"/>
    </row>
    <row r="3932" spans="1:7" x14ac:dyDescent="0.3">
      <c r="A3932" s="17" t="s">
        <v>134</v>
      </c>
      <c r="B3932" s="13" t="s">
        <v>586</v>
      </c>
      <c r="C3932" s="18" t="s">
        <v>85</v>
      </c>
      <c r="D3932" s="19">
        <v>0.1</v>
      </c>
      <c r="E3932" s="11">
        <v>14</v>
      </c>
      <c r="F3932" s="20">
        <f>D3932*E3932</f>
        <v>1.4000000000000001</v>
      </c>
      <c r="G3932" s="21"/>
    </row>
    <row r="3933" spans="1:7" x14ac:dyDescent="0.3">
      <c r="A3933" s="17" t="s">
        <v>135</v>
      </c>
      <c r="B3933" s="13" t="s">
        <v>587</v>
      </c>
      <c r="C3933" s="18" t="s">
        <v>45</v>
      </c>
      <c r="D3933" s="19">
        <v>1</v>
      </c>
      <c r="E3933" s="11">
        <v>9.39</v>
      </c>
      <c r="F3933" s="20">
        <f>D3933*E3933</f>
        <v>9.39</v>
      </c>
      <c r="G3933" s="21"/>
    </row>
    <row r="3934" spans="1:7" ht="15" thickBot="1" x14ac:dyDescent="0.35">
      <c r="A3934" s="17" t="s">
        <v>166</v>
      </c>
      <c r="B3934" s="13" t="s">
        <v>588</v>
      </c>
      <c r="C3934" s="18" t="s">
        <v>84</v>
      </c>
      <c r="D3934" s="19">
        <v>0.1</v>
      </c>
      <c r="E3934" s="11">
        <v>18.3</v>
      </c>
      <c r="F3934" s="20">
        <f t="shared" ref="F3934" si="262">D3934*E3934</f>
        <v>1.83</v>
      </c>
      <c r="G3934" s="21"/>
    </row>
    <row r="3935" spans="1:7" ht="15.6" thickTop="1" thickBot="1" x14ac:dyDescent="0.35">
      <c r="A3935" s="49">
        <v>2</v>
      </c>
      <c r="B3935" s="98" t="s">
        <v>23</v>
      </c>
      <c r="C3935" s="99"/>
      <c r="D3935" s="99"/>
      <c r="E3935" s="100"/>
      <c r="F3935" s="50">
        <f>SUM(F3922:F3934)</f>
        <v>37.178999999999995</v>
      </c>
      <c r="G3935" s="51">
        <f>SUM(F3935/F3946)</f>
        <v>0.19561204290206316</v>
      </c>
    </row>
    <row r="3936" spans="1:7" ht="15" thickTop="1" x14ac:dyDescent="0.3">
      <c r="A3936" s="41"/>
      <c r="B3936" s="52" t="s">
        <v>47</v>
      </c>
      <c r="C3936" s="13"/>
      <c r="D3936" s="13"/>
      <c r="E3936" s="13"/>
      <c r="F3936" s="73"/>
      <c r="G3936" s="54"/>
    </row>
    <row r="3937" spans="1:7" x14ac:dyDescent="0.3">
      <c r="A3937" s="17" t="s">
        <v>48</v>
      </c>
      <c r="B3937" s="13" t="s">
        <v>584</v>
      </c>
      <c r="C3937" s="13" t="s">
        <v>21</v>
      </c>
      <c r="D3937" s="55">
        <v>3</v>
      </c>
      <c r="E3937" s="20">
        <v>1.71</v>
      </c>
      <c r="F3937" s="53">
        <f>D3937*E3937</f>
        <v>5.13</v>
      </c>
      <c r="G3937" s="21"/>
    </row>
    <row r="3938" spans="1:7" x14ac:dyDescent="0.3">
      <c r="A3938" s="17" t="s">
        <v>65</v>
      </c>
      <c r="B3938" s="13" t="s">
        <v>146</v>
      </c>
      <c r="C3938" s="13" t="s">
        <v>21</v>
      </c>
      <c r="D3938" s="55">
        <v>3</v>
      </c>
      <c r="E3938" s="20">
        <v>1.7</v>
      </c>
      <c r="F3938" s="53">
        <f>D3938*E3938</f>
        <v>5.0999999999999996</v>
      </c>
      <c r="G3938" s="21"/>
    </row>
    <row r="3939" spans="1:7" x14ac:dyDescent="0.3">
      <c r="A3939" s="17" t="s">
        <v>66</v>
      </c>
      <c r="B3939" s="13" t="s">
        <v>144</v>
      </c>
      <c r="C3939" s="13" t="s">
        <v>21</v>
      </c>
      <c r="D3939" s="55">
        <v>3</v>
      </c>
      <c r="E3939" s="20">
        <v>1.7</v>
      </c>
      <c r="F3939" s="53">
        <f>D3939*E3939</f>
        <v>5.0999999999999996</v>
      </c>
      <c r="G3939" s="21"/>
    </row>
    <row r="3940" spans="1:7" ht="25.95" customHeight="1" thickBot="1" x14ac:dyDescent="0.35">
      <c r="A3940" s="17" t="s">
        <v>67</v>
      </c>
      <c r="B3940" s="13" t="s">
        <v>585</v>
      </c>
      <c r="C3940" s="13" t="s">
        <v>21</v>
      </c>
      <c r="D3940" s="55">
        <v>3</v>
      </c>
      <c r="E3940" s="20">
        <v>1.7</v>
      </c>
      <c r="F3940" s="53">
        <f>D3940*E3940</f>
        <v>5.0999999999999996</v>
      </c>
      <c r="G3940" s="21"/>
    </row>
    <row r="3941" spans="1:7" ht="15.6" thickTop="1" thickBot="1" x14ac:dyDescent="0.35">
      <c r="A3941" s="49">
        <v>3</v>
      </c>
      <c r="B3941" s="98" t="s">
        <v>49</v>
      </c>
      <c r="C3941" s="99"/>
      <c r="D3941" s="99"/>
      <c r="E3941" s="100"/>
      <c r="F3941" s="50">
        <f>SUM(F3937:F3940)</f>
        <v>20.43</v>
      </c>
      <c r="G3941" s="51">
        <f>SUM(F3941/F3946)</f>
        <v>0.10748955153417658</v>
      </c>
    </row>
    <row r="3942" spans="1:7" ht="15.6" thickTop="1" thickBot="1" x14ac:dyDescent="0.35">
      <c r="A3942" s="57" t="s">
        <v>14</v>
      </c>
      <c r="B3942" s="98" t="s">
        <v>24</v>
      </c>
      <c r="C3942" s="99"/>
      <c r="D3942" s="99"/>
      <c r="E3942" s="100"/>
      <c r="F3942" s="58">
        <f>SUM(F3920,F3935,F3941)</f>
        <v>150.249</v>
      </c>
      <c r="G3942" s="6"/>
    </row>
    <row r="3943" spans="1:7" ht="15.6" thickTop="1" thickBot="1" x14ac:dyDescent="0.35">
      <c r="A3943" s="59">
        <v>4</v>
      </c>
      <c r="B3943" s="95" t="s">
        <v>15</v>
      </c>
      <c r="C3943" s="96"/>
      <c r="D3943" s="96"/>
      <c r="E3943" s="97"/>
      <c r="F3943" s="58">
        <f>SUM(F3942)*15%</f>
        <v>22.53735</v>
      </c>
      <c r="G3943" s="51">
        <f>SUM(F3943/F3946)</f>
        <v>0.11857707509881422</v>
      </c>
    </row>
    <row r="3944" spans="1:7" ht="15.6" thickTop="1" thickBot="1" x14ac:dyDescent="0.35">
      <c r="A3944" s="57" t="s">
        <v>16</v>
      </c>
      <c r="B3944" s="98" t="s">
        <v>25</v>
      </c>
      <c r="C3944" s="99"/>
      <c r="D3944" s="99"/>
      <c r="E3944" s="100"/>
      <c r="F3944" s="60">
        <f>SUM(F3942:F3943)</f>
        <v>172.78635</v>
      </c>
    </row>
    <row r="3945" spans="1:7" ht="15.6" thickTop="1" thickBot="1" x14ac:dyDescent="0.35">
      <c r="A3945" s="59">
        <v>5</v>
      </c>
      <c r="B3945" s="95" t="s">
        <v>17</v>
      </c>
      <c r="C3945" s="96"/>
      <c r="D3945" s="96"/>
      <c r="E3945" s="97"/>
      <c r="F3945" s="58">
        <f>SUM(F3944)*10%</f>
        <v>17.278635000000001</v>
      </c>
      <c r="G3945" s="51">
        <f>SUM(F3945/F3946)</f>
        <v>9.0909090909090912E-2</v>
      </c>
    </row>
    <row r="3946" spans="1:7" ht="15.6" thickTop="1" thickBot="1" x14ac:dyDescent="0.35">
      <c r="A3946" s="57" t="s">
        <v>18</v>
      </c>
      <c r="B3946" s="98" t="s">
        <v>19</v>
      </c>
      <c r="C3946" s="99"/>
      <c r="D3946" s="99"/>
      <c r="E3946" s="100"/>
      <c r="F3946" s="60">
        <f>SUM(F3944,F3945)</f>
        <v>190.06498500000001</v>
      </c>
      <c r="G3946" s="62">
        <f>SUM(G3920,G3935,G3941,G3943,G3945)</f>
        <v>1</v>
      </c>
    </row>
    <row r="3947" spans="1:7" ht="15.6" thickTop="1" thickBot="1" x14ac:dyDescent="0.35"/>
    <row r="3948" spans="1:7" ht="44.4" thickTop="1" thickBot="1" x14ac:dyDescent="0.35">
      <c r="A3948" s="37" t="s">
        <v>2</v>
      </c>
      <c r="B3948" s="29" t="s">
        <v>1</v>
      </c>
      <c r="C3948" s="38" t="s">
        <v>0</v>
      </c>
      <c r="D3948" s="39" t="s">
        <v>20</v>
      </c>
      <c r="E3948" s="40"/>
      <c r="F3948" s="41"/>
      <c r="G3948" s="41"/>
    </row>
    <row r="3949" spans="1:7" ht="15" thickTop="1" x14ac:dyDescent="0.3">
      <c r="A3949" s="63" t="s">
        <v>597</v>
      </c>
      <c r="B3949" s="16" t="s">
        <v>598</v>
      </c>
      <c r="C3949" s="8"/>
      <c r="D3949" s="8"/>
      <c r="E3949" s="40"/>
      <c r="F3949" s="41"/>
      <c r="G3949" s="41"/>
    </row>
    <row r="3950" spans="1:7" ht="111" customHeight="1" thickBot="1" x14ac:dyDescent="0.35">
      <c r="A3950" s="66" t="s">
        <v>602</v>
      </c>
      <c r="B3950" s="27" t="s">
        <v>603</v>
      </c>
      <c r="C3950" s="33" t="s">
        <v>601</v>
      </c>
      <c r="D3950" s="33">
        <v>1</v>
      </c>
      <c r="E3950" s="41"/>
      <c r="F3950" s="41"/>
      <c r="G3950" s="41"/>
    </row>
    <row r="3951" spans="1:7" ht="30" thickTop="1" thickBot="1" x14ac:dyDescent="0.35">
      <c r="A3951" s="37" t="s">
        <v>3</v>
      </c>
      <c r="B3951" s="29" t="s">
        <v>4</v>
      </c>
      <c r="C3951" s="29" t="s">
        <v>0</v>
      </c>
      <c r="D3951" s="29" t="s">
        <v>5</v>
      </c>
      <c r="E3951" s="29" t="s">
        <v>6</v>
      </c>
      <c r="F3951" s="29" t="s">
        <v>7</v>
      </c>
      <c r="G3951" s="39" t="s">
        <v>8</v>
      </c>
    </row>
    <row r="3952" spans="1:7" ht="15" thickTop="1" x14ac:dyDescent="0.3">
      <c r="A3952" s="41"/>
      <c r="B3952" s="46" t="s">
        <v>9</v>
      </c>
      <c r="C3952" s="47"/>
      <c r="D3952" s="47"/>
      <c r="E3952" s="47"/>
      <c r="F3952" s="47"/>
      <c r="G3952" s="21"/>
    </row>
    <row r="3953" spans="1:7" ht="15" thickBot="1" x14ac:dyDescent="0.35">
      <c r="A3953" s="17" t="s">
        <v>10</v>
      </c>
      <c r="B3953" s="13" t="s">
        <v>43</v>
      </c>
      <c r="C3953" s="13" t="s">
        <v>21</v>
      </c>
      <c r="D3953" s="55">
        <v>2</v>
      </c>
      <c r="E3953" s="48">
        <v>30.88</v>
      </c>
      <c r="F3953" s="20">
        <f>PRODUCT(D3953:E3953)</f>
        <v>61.76</v>
      </c>
      <c r="G3953" s="21"/>
    </row>
    <row r="3954" spans="1:7" ht="15.6" thickTop="1" thickBot="1" x14ac:dyDescent="0.35">
      <c r="A3954" s="49">
        <v>1</v>
      </c>
      <c r="B3954" s="98" t="s">
        <v>13</v>
      </c>
      <c r="C3954" s="99"/>
      <c r="D3954" s="99"/>
      <c r="E3954" s="100"/>
      <c r="F3954" s="50">
        <f>SUM(F3953)</f>
        <v>61.76</v>
      </c>
      <c r="G3954" s="51">
        <f>SUM(F3954/F3980)</f>
        <v>0.43373934477618159</v>
      </c>
    </row>
    <row r="3955" spans="1:7" ht="15" thickTop="1" x14ac:dyDescent="0.3">
      <c r="A3955" s="41"/>
      <c r="B3955" s="52" t="s">
        <v>22</v>
      </c>
      <c r="C3955" s="13"/>
      <c r="D3955" s="13"/>
      <c r="E3955" s="13"/>
      <c r="F3955" s="53"/>
      <c r="G3955" s="54"/>
    </row>
    <row r="3956" spans="1:7" x14ac:dyDescent="0.3">
      <c r="A3956" s="17" t="s">
        <v>11</v>
      </c>
      <c r="B3956" s="13" t="s">
        <v>60</v>
      </c>
      <c r="C3956" s="18" t="s">
        <v>84</v>
      </c>
      <c r="D3956" s="19">
        <v>0.1</v>
      </c>
      <c r="E3956" s="11">
        <v>1.1399999999999999</v>
      </c>
      <c r="F3956" s="20">
        <f t="shared" ref="F3956:F3963" si="263">D3956*E3956</f>
        <v>0.11399999999999999</v>
      </c>
      <c r="G3956" s="21"/>
    </row>
    <row r="3957" spans="1:7" x14ac:dyDescent="0.3">
      <c r="A3957" s="17" t="s">
        <v>12</v>
      </c>
      <c r="B3957" s="13" t="s">
        <v>576</v>
      </c>
      <c r="C3957" s="18" t="s">
        <v>85</v>
      </c>
      <c r="D3957" s="19">
        <v>0.1</v>
      </c>
      <c r="E3957" s="11">
        <v>7.58</v>
      </c>
      <c r="F3957" s="20">
        <f t="shared" si="263"/>
        <v>0.75800000000000001</v>
      </c>
      <c r="G3957" s="21"/>
    </row>
    <row r="3958" spans="1:7" x14ac:dyDescent="0.3">
      <c r="A3958" s="17" t="s">
        <v>53</v>
      </c>
      <c r="B3958" s="13" t="s">
        <v>577</v>
      </c>
      <c r="C3958" s="18" t="s">
        <v>85</v>
      </c>
      <c r="D3958" s="19">
        <v>0.1</v>
      </c>
      <c r="E3958" s="11">
        <v>9.91</v>
      </c>
      <c r="F3958" s="20">
        <f t="shared" si="263"/>
        <v>0.9910000000000001</v>
      </c>
      <c r="G3958" s="21"/>
    </row>
    <row r="3959" spans="1:7" x14ac:dyDescent="0.3">
      <c r="A3959" s="17" t="s">
        <v>54</v>
      </c>
      <c r="B3959" s="13" t="s">
        <v>578</v>
      </c>
      <c r="C3959" s="18" t="s">
        <v>85</v>
      </c>
      <c r="D3959" s="19">
        <v>0.1</v>
      </c>
      <c r="E3959" s="11">
        <v>33.75</v>
      </c>
      <c r="F3959" s="20">
        <f t="shared" si="263"/>
        <v>3.375</v>
      </c>
      <c r="G3959" s="21"/>
    </row>
    <row r="3960" spans="1:7" x14ac:dyDescent="0.3">
      <c r="A3960" s="17" t="s">
        <v>55</v>
      </c>
      <c r="B3960" s="13" t="s">
        <v>579</v>
      </c>
      <c r="C3960" s="90" t="s">
        <v>68</v>
      </c>
      <c r="D3960" s="19">
        <v>1</v>
      </c>
      <c r="E3960" s="11">
        <v>1.04</v>
      </c>
      <c r="F3960" s="20">
        <f t="shared" si="263"/>
        <v>1.04</v>
      </c>
      <c r="G3960" s="21"/>
    </row>
    <row r="3961" spans="1:7" ht="43.2" x14ac:dyDescent="0.3">
      <c r="A3961" s="17" t="s">
        <v>56</v>
      </c>
      <c r="B3961" s="13" t="s">
        <v>911</v>
      </c>
      <c r="C3961" s="18" t="s">
        <v>68</v>
      </c>
      <c r="D3961" s="19">
        <v>1</v>
      </c>
      <c r="E3961" s="11">
        <v>6.41</v>
      </c>
      <c r="F3961" s="20">
        <f t="shared" si="263"/>
        <v>6.41</v>
      </c>
      <c r="G3961" s="21"/>
    </row>
    <row r="3962" spans="1:7" x14ac:dyDescent="0.3">
      <c r="A3962" s="17" t="s">
        <v>57</v>
      </c>
      <c r="B3962" s="13" t="s">
        <v>580</v>
      </c>
      <c r="C3962" s="18" t="s">
        <v>68</v>
      </c>
      <c r="D3962" s="19">
        <v>1</v>
      </c>
      <c r="E3962" s="11">
        <v>5.83</v>
      </c>
      <c r="F3962" s="20">
        <f t="shared" si="263"/>
        <v>5.83</v>
      </c>
      <c r="G3962" s="21"/>
    </row>
    <row r="3963" spans="1:7" x14ac:dyDescent="0.3">
      <c r="A3963" s="17" t="s">
        <v>58</v>
      </c>
      <c r="B3963" s="13" t="s">
        <v>581</v>
      </c>
      <c r="C3963" s="18" t="s">
        <v>85</v>
      </c>
      <c r="D3963" s="19">
        <v>0.1</v>
      </c>
      <c r="E3963" s="11">
        <v>16.91</v>
      </c>
      <c r="F3963" s="20">
        <f t="shared" si="263"/>
        <v>1.6910000000000001</v>
      </c>
      <c r="G3963" s="21"/>
    </row>
    <row r="3964" spans="1:7" x14ac:dyDescent="0.3">
      <c r="A3964" s="17" t="s">
        <v>59</v>
      </c>
      <c r="B3964" s="13" t="s">
        <v>582</v>
      </c>
      <c r="C3964" s="18" t="s">
        <v>85</v>
      </c>
      <c r="D3964" s="19">
        <v>0.1</v>
      </c>
      <c r="E3964" s="11">
        <v>34.770000000000003</v>
      </c>
      <c r="F3964" s="20">
        <f>D3964*E3964</f>
        <v>3.4770000000000003</v>
      </c>
      <c r="G3964" s="21"/>
    </row>
    <row r="3965" spans="1:7" x14ac:dyDescent="0.3">
      <c r="A3965" s="17" t="s">
        <v>133</v>
      </c>
      <c r="B3965" s="13" t="s">
        <v>583</v>
      </c>
      <c r="C3965" s="18" t="s">
        <v>85</v>
      </c>
      <c r="D3965" s="19">
        <v>0.1</v>
      </c>
      <c r="E3965" s="11">
        <v>8.75</v>
      </c>
      <c r="F3965" s="20">
        <f>D3965*E3965</f>
        <v>0.875</v>
      </c>
      <c r="G3965" s="21"/>
    </row>
    <row r="3966" spans="1:7" x14ac:dyDescent="0.3">
      <c r="A3966" s="17" t="s">
        <v>134</v>
      </c>
      <c r="B3966" s="13" t="s">
        <v>586</v>
      </c>
      <c r="C3966" s="18" t="s">
        <v>85</v>
      </c>
      <c r="D3966" s="19">
        <v>0.1</v>
      </c>
      <c r="E3966" s="11">
        <v>14</v>
      </c>
      <c r="F3966" s="20">
        <f>D3966*E3966</f>
        <v>1.4000000000000001</v>
      </c>
      <c r="G3966" s="21"/>
    </row>
    <row r="3967" spans="1:7" x14ac:dyDescent="0.3">
      <c r="A3967" s="17" t="s">
        <v>135</v>
      </c>
      <c r="B3967" s="13" t="s">
        <v>587</v>
      </c>
      <c r="C3967" s="18" t="s">
        <v>45</v>
      </c>
      <c r="D3967" s="19">
        <v>1</v>
      </c>
      <c r="E3967" s="11">
        <v>9.39</v>
      </c>
      <c r="F3967" s="20">
        <f>D3967*E3967</f>
        <v>9.39</v>
      </c>
      <c r="G3967" s="21"/>
    </row>
    <row r="3968" spans="1:7" ht="15" thickBot="1" x14ac:dyDescent="0.35">
      <c r="A3968" s="17" t="s">
        <v>166</v>
      </c>
      <c r="B3968" s="13" t="s">
        <v>588</v>
      </c>
      <c r="C3968" s="18" t="s">
        <v>84</v>
      </c>
      <c r="D3968" s="19">
        <v>0.1</v>
      </c>
      <c r="E3968" s="11">
        <v>18.3</v>
      </c>
      <c r="F3968" s="20">
        <f t="shared" ref="F3968" si="264">D3968*E3968</f>
        <v>1.83</v>
      </c>
      <c r="G3968" s="21"/>
    </row>
    <row r="3969" spans="1:7" ht="15.6" thickTop="1" thickBot="1" x14ac:dyDescent="0.35">
      <c r="A3969" s="49">
        <v>2</v>
      </c>
      <c r="B3969" s="98" t="s">
        <v>23</v>
      </c>
      <c r="C3969" s="99"/>
      <c r="D3969" s="99"/>
      <c r="E3969" s="100"/>
      <c r="F3969" s="50">
        <f>SUM(F3956:F3968)</f>
        <v>37.180999999999997</v>
      </c>
      <c r="G3969" s="51">
        <f>SUM(F3969/F3980)</f>
        <v>0.26112147956805709</v>
      </c>
    </row>
    <row r="3970" spans="1:7" ht="15" thickTop="1" x14ac:dyDescent="0.3">
      <c r="A3970" s="41"/>
      <c r="B3970" s="52" t="s">
        <v>47</v>
      </c>
      <c r="C3970" s="13"/>
      <c r="D3970" s="13"/>
      <c r="E3970" s="13"/>
      <c r="F3970" s="73"/>
      <c r="G3970" s="54"/>
    </row>
    <row r="3971" spans="1:7" x14ac:dyDescent="0.3">
      <c r="A3971" s="17" t="s">
        <v>48</v>
      </c>
      <c r="B3971" s="13" t="s">
        <v>584</v>
      </c>
      <c r="C3971" s="13" t="s">
        <v>21</v>
      </c>
      <c r="D3971" s="55">
        <v>2</v>
      </c>
      <c r="E3971" s="20">
        <v>1.71</v>
      </c>
      <c r="F3971" s="53">
        <f>D3971*E3971</f>
        <v>3.42</v>
      </c>
      <c r="G3971" s="21"/>
    </row>
    <row r="3972" spans="1:7" x14ac:dyDescent="0.3">
      <c r="A3972" s="17" t="s">
        <v>65</v>
      </c>
      <c r="B3972" s="13" t="s">
        <v>146</v>
      </c>
      <c r="C3972" s="13" t="s">
        <v>21</v>
      </c>
      <c r="D3972" s="55">
        <v>2</v>
      </c>
      <c r="E3972" s="20">
        <v>1.7</v>
      </c>
      <c r="F3972" s="53">
        <f>D3972*E3972</f>
        <v>3.4</v>
      </c>
      <c r="G3972" s="21"/>
    </row>
    <row r="3973" spans="1:7" x14ac:dyDescent="0.3">
      <c r="A3973" s="17" t="s">
        <v>66</v>
      </c>
      <c r="B3973" s="13" t="s">
        <v>144</v>
      </c>
      <c r="C3973" s="13" t="s">
        <v>21</v>
      </c>
      <c r="D3973" s="55">
        <v>2</v>
      </c>
      <c r="E3973" s="20">
        <v>1.7</v>
      </c>
      <c r="F3973" s="53">
        <f>D3973*E3973</f>
        <v>3.4</v>
      </c>
      <c r="G3973" s="21"/>
    </row>
    <row r="3974" spans="1:7" ht="15" thickBot="1" x14ac:dyDescent="0.35">
      <c r="A3974" s="17" t="s">
        <v>67</v>
      </c>
      <c r="B3974" s="13" t="s">
        <v>585</v>
      </c>
      <c r="C3974" s="13" t="s">
        <v>21</v>
      </c>
      <c r="D3974" s="55">
        <v>2</v>
      </c>
      <c r="E3974" s="20">
        <v>1.7</v>
      </c>
      <c r="F3974" s="53">
        <f>D3974*E3974</f>
        <v>3.4</v>
      </c>
      <c r="G3974" s="21"/>
    </row>
    <row r="3975" spans="1:7" ht="15.6" thickTop="1" thickBot="1" x14ac:dyDescent="0.35">
      <c r="A3975" s="49">
        <v>3</v>
      </c>
      <c r="B3975" s="98" t="s">
        <v>49</v>
      </c>
      <c r="C3975" s="99"/>
      <c r="D3975" s="99"/>
      <c r="E3975" s="100"/>
      <c r="F3975" s="50">
        <f>SUM(F3971:F3974)</f>
        <v>13.620000000000001</v>
      </c>
      <c r="G3975" s="51">
        <f>SUM(F3975/F3980)</f>
        <v>9.5653009647856113E-2</v>
      </c>
    </row>
    <row r="3976" spans="1:7" ht="15.6" thickTop="1" thickBot="1" x14ac:dyDescent="0.35">
      <c r="A3976" s="57" t="s">
        <v>14</v>
      </c>
      <c r="B3976" s="98" t="s">
        <v>24</v>
      </c>
      <c r="C3976" s="99"/>
      <c r="D3976" s="99"/>
      <c r="E3976" s="100"/>
      <c r="F3976" s="58">
        <f>SUM(F3954,F3969,F3975)</f>
        <v>112.56100000000001</v>
      </c>
      <c r="G3976" s="6"/>
    </row>
    <row r="3977" spans="1:7" ht="15.6" thickTop="1" thickBot="1" x14ac:dyDescent="0.35">
      <c r="A3977" s="59">
        <v>4</v>
      </c>
      <c r="B3977" s="95" t="s">
        <v>15</v>
      </c>
      <c r="C3977" s="96"/>
      <c r="D3977" s="96"/>
      <c r="E3977" s="97"/>
      <c r="F3977" s="58">
        <f>SUM(F3976)*15%</f>
        <v>16.884150000000002</v>
      </c>
      <c r="G3977" s="51">
        <f>SUM(F3977/F3980)</f>
        <v>0.11857707509881424</v>
      </c>
    </row>
    <row r="3978" spans="1:7" ht="15.6" thickTop="1" thickBot="1" x14ac:dyDescent="0.35">
      <c r="A3978" s="57" t="s">
        <v>16</v>
      </c>
      <c r="B3978" s="98" t="s">
        <v>25</v>
      </c>
      <c r="C3978" s="99"/>
      <c r="D3978" s="99"/>
      <c r="E3978" s="100"/>
      <c r="F3978" s="60">
        <f>SUM(F3976:F3977)</f>
        <v>129.44515000000001</v>
      </c>
    </row>
    <row r="3979" spans="1:7" ht="15.6" thickTop="1" thickBot="1" x14ac:dyDescent="0.35">
      <c r="A3979" s="59">
        <v>5</v>
      </c>
      <c r="B3979" s="95" t="s">
        <v>17</v>
      </c>
      <c r="C3979" s="96"/>
      <c r="D3979" s="96"/>
      <c r="E3979" s="97"/>
      <c r="F3979" s="58">
        <f>SUM(F3978)*10%</f>
        <v>12.944515000000003</v>
      </c>
      <c r="G3979" s="51">
        <f>SUM(F3979/F3980)</f>
        <v>9.0909090909090925E-2</v>
      </c>
    </row>
    <row r="3980" spans="1:7" ht="15.6" thickTop="1" thickBot="1" x14ac:dyDescent="0.35">
      <c r="A3980" s="57" t="s">
        <v>18</v>
      </c>
      <c r="B3980" s="98" t="s">
        <v>19</v>
      </c>
      <c r="C3980" s="99"/>
      <c r="D3980" s="99"/>
      <c r="E3980" s="100"/>
      <c r="F3980" s="60">
        <f>SUM(F3978,F3979)</f>
        <v>142.38966500000001</v>
      </c>
      <c r="G3980" s="62">
        <f>SUM(G3954,G3969,G3975,G3977,G3979)</f>
        <v>0.99999999999999989</v>
      </c>
    </row>
    <row r="3981" spans="1:7" ht="15.6" thickTop="1" thickBot="1" x14ac:dyDescent="0.35"/>
    <row r="3982" spans="1:7" ht="44.4" thickTop="1" thickBot="1" x14ac:dyDescent="0.35">
      <c r="A3982" s="37" t="s">
        <v>2</v>
      </c>
      <c r="B3982" s="29" t="s">
        <v>1</v>
      </c>
      <c r="C3982" s="38" t="s">
        <v>0</v>
      </c>
      <c r="D3982" s="39" t="s">
        <v>20</v>
      </c>
      <c r="E3982" s="40"/>
      <c r="F3982" s="41"/>
      <c r="G3982" s="41"/>
    </row>
    <row r="3983" spans="1:7" ht="15" thickTop="1" x14ac:dyDescent="0.3">
      <c r="A3983" s="63" t="s">
        <v>597</v>
      </c>
      <c r="B3983" s="16" t="s">
        <v>598</v>
      </c>
      <c r="C3983" s="8"/>
      <c r="D3983" s="8"/>
      <c r="E3983" s="40"/>
      <c r="F3983" s="41"/>
      <c r="G3983" s="41"/>
    </row>
    <row r="3984" spans="1:7" ht="101.4" thickBot="1" x14ac:dyDescent="0.35">
      <c r="A3984" s="66" t="s">
        <v>604</v>
      </c>
      <c r="B3984" s="27" t="s">
        <v>605</v>
      </c>
      <c r="C3984" s="33" t="s">
        <v>601</v>
      </c>
      <c r="D3984" s="33">
        <v>1</v>
      </c>
      <c r="E3984" s="41"/>
      <c r="F3984" s="41"/>
      <c r="G3984" s="41"/>
    </row>
    <row r="3985" spans="1:7" ht="30" thickTop="1" thickBot="1" x14ac:dyDescent="0.35">
      <c r="A3985" s="37" t="s">
        <v>3</v>
      </c>
      <c r="B3985" s="29" t="s">
        <v>4</v>
      </c>
      <c r="C3985" s="29" t="s">
        <v>0</v>
      </c>
      <c r="D3985" s="29" t="s">
        <v>5</v>
      </c>
      <c r="E3985" s="29" t="s">
        <v>6</v>
      </c>
      <c r="F3985" s="29" t="s">
        <v>7</v>
      </c>
      <c r="G3985" s="39" t="s">
        <v>8</v>
      </c>
    </row>
    <row r="3986" spans="1:7" ht="15" thickTop="1" x14ac:dyDescent="0.3">
      <c r="A3986" s="41"/>
      <c r="B3986" s="46" t="s">
        <v>9</v>
      </c>
      <c r="C3986" s="47"/>
      <c r="D3986" s="47"/>
      <c r="E3986" s="47"/>
      <c r="F3986" s="47"/>
      <c r="G3986" s="21"/>
    </row>
    <row r="3987" spans="1:7" ht="15" thickBot="1" x14ac:dyDescent="0.35">
      <c r="A3987" s="17" t="s">
        <v>10</v>
      </c>
      <c r="B3987" s="13" t="s">
        <v>43</v>
      </c>
      <c r="C3987" s="13" t="s">
        <v>21</v>
      </c>
      <c r="D3987" s="13">
        <v>3.2509999999999999</v>
      </c>
      <c r="E3987" s="48">
        <v>30.88</v>
      </c>
      <c r="F3987" s="20">
        <f>PRODUCT(D3987:E3987)</f>
        <v>100.39088</v>
      </c>
      <c r="G3987" s="21"/>
    </row>
    <row r="3988" spans="1:7" ht="15.6" thickTop="1" thickBot="1" x14ac:dyDescent="0.35">
      <c r="A3988" s="49">
        <v>1</v>
      </c>
      <c r="B3988" s="98" t="s">
        <v>13</v>
      </c>
      <c r="C3988" s="99"/>
      <c r="D3988" s="99"/>
      <c r="E3988" s="100"/>
      <c r="F3988" s="50">
        <f>SUM(F3987)</f>
        <v>100.39088</v>
      </c>
      <c r="G3988" s="51">
        <f>SUM(F3988/F4014)</f>
        <v>0.49689930584475833</v>
      </c>
    </row>
    <row r="3989" spans="1:7" ht="15" thickTop="1" x14ac:dyDescent="0.3">
      <c r="A3989" s="41"/>
      <c r="B3989" s="52" t="s">
        <v>22</v>
      </c>
      <c r="C3989" s="13"/>
      <c r="D3989" s="13"/>
      <c r="E3989" s="13"/>
      <c r="F3989" s="53"/>
      <c r="G3989" s="54"/>
    </row>
    <row r="3990" spans="1:7" x14ac:dyDescent="0.3">
      <c r="A3990" s="17" t="s">
        <v>11</v>
      </c>
      <c r="B3990" s="13" t="s">
        <v>60</v>
      </c>
      <c r="C3990" s="18" t="s">
        <v>84</v>
      </c>
      <c r="D3990" s="19">
        <v>0.1</v>
      </c>
      <c r="E3990" s="11">
        <v>1.1399999999999999</v>
      </c>
      <c r="F3990" s="20">
        <f t="shared" ref="F3990:F3997" si="265">D3990*E3990</f>
        <v>0.11399999999999999</v>
      </c>
      <c r="G3990" s="21"/>
    </row>
    <row r="3991" spans="1:7" x14ac:dyDescent="0.3">
      <c r="A3991" s="17" t="s">
        <v>12</v>
      </c>
      <c r="B3991" s="13" t="s">
        <v>576</v>
      </c>
      <c r="C3991" s="18" t="s">
        <v>85</v>
      </c>
      <c r="D3991" s="19">
        <v>0.1</v>
      </c>
      <c r="E3991" s="11">
        <v>7.58</v>
      </c>
      <c r="F3991" s="20">
        <f t="shared" si="265"/>
        <v>0.75800000000000001</v>
      </c>
      <c r="G3991" s="21"/>
    </row>
    <row r="3992" spans="1:7" x14ac:dyDescent="0.3">
      <c r="A3992" s="17" t="s">
        <v>53</v>
      </c>
      <c r="B3992" s="13" t="s">
        <v>577</v>
      </c>
      <c r="C3992" s="18" t="s">
        <v>85</v>
      </c>
      <c r="D3992" s="19">
        <v>0.1</v>
      </c>
      <c r="E3992" s="11">
        <v>9.91</v>
      </c>
      <c r="F3992" s="20">
        <f t="shared" si="265"/>
        <v>0.9910000000000001</v>
      </c>
      <c r="G3992" s="21"/>
    </row>
    <row r="3993" spans="1:7" x14ac:dyDescent="0.3">
      <c r="A3993" s="17" t="s">
        <v>54</v>
      </c>
      <c r="B3993" s="13" t="s">
        <v>578</v>
      </c>
      <c r="C3993" s="18" t="s">
        <v>85</v>
      </c>
      <c r="D3993" s="19">
        <v>0.1</v>
      </c>
      <c r="E3993" s="11">
        <v>33.75</v>
      </c>
      <c r="F3993" s="20">
        <f t="shared" si="265"/>
        <v>3.375</v>
      </c>
      <c r="G3993" s="21"/>
    </row>
    <row r="3994" spans="1:7" x14ac:dyDescent="0.3">
      <c r="A3994" s="17" t="s">
        <v>55</v>
      </c>
      <c r="B3994" s="13" t="s">
        <v>579</v>
      </c>
      <c r="C3994" s="90" t="s">
        <v>68</v>
      </c>
      <c r="D3994" s="19">
        <v>1</v>
      </c>
      <c r="E3994" s="11">
        <v>1.04</v>
      </c>
      <c r="F3994" s="20">
        <f t="shared" si="265"/>
        <v>1.04</v>
      </c>
      <c r="G3994" s="21"/>
    </row>
    <row r="3995" spans="1:7" ht="43.2" x14ac:dyDescent="0.3">
      <c r="A3995" s="17" t="s">
        <v>56</v>
      </c>
      <c r="B3995" s="13" t="s">
        <v>911</v>
      </c>
      <c r="C3995" s="18" t="s">
        <v>68</v>
      </c>
      <c r="D3995" s="19">
        <v>1</v>
      </c>
      <c r="E3995" s="11">
        <v>6.41</v>
      </c>
      <c r="F3995" s="20">
        <f t="shared" si="265"/>
        <v>6.41</v>
      </c>
      <c r="G3995" s="21"/>
    </row>
    <row r="3996" spans="1:7" x14ac:dyDescent="0.3">
      <c r="A3996" s="17" t="s">
        <v>57</v>
      </c>
      <c r="B3996" s="13" t="s">
        <v>580</v>
      </c>
      <c r="C3996" s="18" t="s">
        <v>68</v>
      </c>
      <c r="D3996" s="19">
        <v>1</v>
      </c>
      <c r="E3996" s="11">
        <v>5.83</v>
      </c>
      <c r="F3996" s="20">
        <f t="shared" si="265"/>
        <v>5.83</v>
      </c>
      <c r="G3996" s="21"/>
    </row>
    <row r="3997" spans="1:7" x14ac:dyDescent="0.3">
      <c r="A3997" s="17" t="s">
        <v>58</v>
      </c>
      <c r="B3997" s="13" t="s">
        <v>581</v>
      </c>
      <c r="C3997" s="18" t="s">
        <v>85</v>
      </c>
      <c r="D3997" s="19">
        <v>0.1</v>
      </c>
      <c r="E3997" s="11">
        <v>16.91</v>
      </c>
      <c r="F3997" s="20">
        <f t="shared" si="265"/>
        <v>1.6910000000000001</v>
      </c>
      <c r="G3997" s="21"/>
    </row>
    <row r="3998" spans="1:7" x14ac:dyDescent="0.3">
      <c r="A3998" s="17" t="s">
        <v>59</v>
      </c>
      <c r="B3998" s="13" t="s">
        <v>582</v>
      </c>
      <c r="C3998" s="18" t="s">
        <v>85</v>
      </c>
      <c r="D3998" s="19">
        <v>0.1</v>
      </c>
      <c r="E3998" s="11">
        <v>34.770000000000003</v>
      </c>
      <c r="F3998" s="20">
        <f>D3998*E3998</f>
        <v>3.4770000000000003</v>
      </c>
      <c r="G3998" s="21"/>
    </row>
    <row r="3999" spans="1:7" x14ac:dyDescent="0.3">
      <c r="A3999" s="17" t="s">
        <v>133</v>
      </c>
      <c r="B3999" s="13" t="s">
        <v>583</v>
      </c>
      <c r="C3999" s="18" t="s">
        <v>85</v>
      </c>
      <c r="D3999" s="19">
        <v>0.1</v>
      </c>
      <c r="E3999" s="11">
        <v>8.75</v>
      </c>
      <c r="F3999" s="20">
        <f>D3999*E3999</f>
        <v>0.875</v>
      </c>
      <c r="G3999" s="21"/>
    </row>
    <row r="4000" spans="1:7" x14ac:dyDescent="0.3">
      <c r="A4000" s="17" t="s">
        <v>134</v>
      </c>
      <c r="B4000" s="13" t="s">
        <v>586</v>
      </c>
      <c r="C4000" s="18" t="s">
        <v>85</v>
      </c>
      <c r="D4000" s="19">
        <v>0.1</v>
      </c>
      <c r="E4000" s="11">
        <v>14</v>
      </c>
      <c r="F4000" s="20">
        <f>D4000*E4000</f>
        <v>1.4000000000000001</v>
      </c>
      <c r="G4000" s="21"/>
    </row>
    <row r="4001" spans="1:7" x14ac:dyDescent="0.3">
      <c r="A4001" s="17" t="s">
        <v>135</v>
      </c>
      <c r="B4001" s="13" t="s">
        <v>587</v>
      </c>
      <c r="C4001" s="18" t="s">
        <v>45</v>
      </c>
      <c r="D4001" s="19">
        <v>1</v>
      </c>
      <c r="E4001" s="11">
        <v>9.39</v>
      </c>
      <c r="F4001" s="20">
        <f>D4001*E4001</f>
        <v>9.39</v>
      </c>
      <c r="G4001" s="21"/>
    </row>
    <row r="4002" spans="1:7" ht="15" thickBot="1" x14ac:dyDescent="0.35">
      <c r="A4002" s="17" t="s">
        <v>166</v>
      </c>
      <c r="B4002" s="13" t="s">
        <v>588</v>
      </c>
      <c r="C4002" s="18" t="s">
        <v>84</v>
      </c>
      <c r="D4002" s="19">
        <v>0.1</v>
      </c>
      <c r="E4002" s="11">
        <v>18.3</v>
      </c>
      <c r="F4002" s="20">
        <f t="shared" ref="F4002" si="266">D4002*E4002</f>
        <v>1.83</v>
      </c>
      <c r="G4002" s="21"/>
    </row>
    <row r="4003" spans="1:7" ht="15.6" thickTop="1" thickBot="1" x14ac:dyDescent="0.35">
      <c r="A4003" s="49">
        <v>2</v>
      </c>
      <c r="B4003" s="98" t="s">
        <v>23</v>
      </c>
      <c r="C4003" s="99"/>
      <c r="D4003" s="99"/>
      <c r="E4003" s="100"/>
      <c r="F4003" s="50">
        <f>SUM(F3990:F4002)</f>
        <v>37.180999999999997</v>
      </c>
      <c r="G4003" s="51">
        <f>SUM(F4003/F4014)</f>
        <v>0.1840327835617534</v>
      </c>
    </row>
    <row r="4004" spans="1:7" ht="15" thickTop="1" x14ac:dyDescent="0.3">
      <c r="A4004" s="41"/>
      <c r="B4004" s="52" t="s">
        <v>47</v>
      </c>
      <c r="C4004" s="13"/>
      <c r="D4004" s="13"/>
      <c r="E4004" s="13"/>
      <c r="F4004" s="73"/>
      <c r="G4004" s="54"/>
    </row>
    <row r="4005" spans="1:7" x14ac:dyDescent="0.3">
      <c r="A4005" s="17" t="s">
        <v>48</v>
      </c>
      <c r="B4005" s="13" t="s">
        <v>584</v>
      </c>
      <c r="C4005" s="13" t="s">
        <v>21</v>
      </c>
      <c r="D4005" s="13">
        <v>3.2509999999999999</v>
      </c>
      <c r="E4005" s="20">
        <v>1.71</v>
      </c>
      <c r="F4005" s="53">
        <f>D4005*E4005</f>
        <v>5.5592099999999993</v>
      </c>
      <c r="G4005" s="21"/>
    </row>
    <row r="4006" spans="1:7" x14ac:dyDescent="0.3">
      <c r="A4006" s="17" t="s">
        <v>65</v>
      </c>
      <c r="B4006" s="13" t="s">
        <v>146</v>
      </c>
      <c r="C4006" s="13" t="s">
        <v>21</v>
      </c>
      <c r="D4006" s="13">
        <v>3.2509999999999999</v>
      </c>
      <c r="E4006" s="20">
        <v>1.7</v>
      </c>
      <c r="F4006" s="53">
        <f>D4006*E4006</f>
        <v>5.5266999999999999</v>
      </c>
      <c r="G4006" s="21"/>
    </row>
    <row r="4007" spans="1:7" x14ac:dyDescent="0.3">
      <c r="A4007" s="17" t="s">
        <v>66</v>
      </c>
      <c r="B4007" s="13" t="s">
        <v>144</v>
      </c>
      <c r="C4007" s="13" t="s">
        <v>21</v>
      </c>
      <c r="D4007" s="13">
        <v>3.2509999999999999</v>
      </c>
      <c r="E4007" s="20">
        <v>1.7</v>
      </c>
      <c r="F4007" s="53">
        <f>D4007*E4007</f>
        <v>5.5266999999999999</v>
      </c>
      <c r="G4007" s="21"/>
    </row>
    <row r="4008" spans="1:7" ht="15" thickBot="1" x14ac:dyDescent="0.35">
      <c r="A4008" s="17" t="s">
        <v>67</v>
      </c>
      <c r="B4008" s="13" t="s">
        <v>585</v>
      </c>
      <c r="C4008" s="13" t="s">
        <v>21</v>
      </c>
      <c r="D4008" s="13">
        <v>3.2509999999999999</v>
      </c>
      <c r="E4008" s="20">
        <v>1.7</v>
      </c>
      <c r="F4008" s="53">
        <f>D4008*E4008</f>
        <v>5.5266999999999999</v>
      </c>
      <c r="G4008" s="21"/>
    </row>
    <row r="4009" spans="1:7" ht="15.6" thickTop="1" thickBot="1" x14ac:dyDescent="0.35">
      <c r="A4009" s="49">
        <v>3</v>
      </c>
      <c r="B4009" s="98" t="s">
        <v>49</v>
      </c>
      <c r="C4009" s="99"/>
      <c r="D4009" s="99"/>
      <c r="E4009" s="100"/>
      <c r="F4009" s="50">
        <f>SUM(F4005:F4008)</f>
        <v>22.139309999999995</v>
      </c>
      <c r="G4009" s="51">
        <f>SUM(F4009/F4014)</f>
        <v>0.10958174458558302</v>
      </c>
    </row>
    <row r="4010" spans="1:7" ht="15.6" thickTop="1" thickBot="1" x14ac:dyDescent="0.35">
      <c r="A4010" s="57" t="s">
        <v>14</v>
      </c>
      <c r="B4010" s="98" t="s">
        <v>24</v>
      </c>
      <c r="C4010" s="99"/>
      <c r="D4010" s="99"/>
      <c r="E4010" s="100"/>
      <c r="F4010" s="58">
        <f>SUM(F3988,F4003,F4009)</f>
        <v>159.71118999999999</v>
      </c>
      <c r="G4010" s="6"/>
    </row>
    <row r="4011" spans="1:7" ht="15.6" thickTop="1" thickBot="1" x14ac:dyDescent="0.35">
      <c r="A4011" s="59">
        <v>4</v>
      </c>
      <c r="B4011" s="95" t="s">
        <v>15</v>
      </c>
      <c r="C4011" s="96"/>
      <c r="D4011" s="96"/>
      <c r="E4011" s="97"/>
      <c r="F4011" s="58">
        <f>SUM(F4010)*15%</f>
        <v>23.956678499999999</v>
      </c>
      <c r="G4011" s="51">
        <f>SUM(F4011/F4014)</f>
        <v>0.11857707509881422</v>
      </c>
    </row>
    <row r="4012" spans="1:7" ht="15.6" thickTop="1" thickBot="1" x14ac:dyDescent="0.35">
      <c r="A4012" s="57" t="s">
        <v>16</v>
      </c>
      <c r="B4012" s="98" t="s">
        <v>25</v>
      </c>
      <c r="C4012" s="99"/>
      <c r="D4012" s="99"/>
      <c r="E4012" s="100"/>
      <c r="F4012" s="60">
        <f>SUM(F4010:F4011)</f>
        <v>183.6678685</v>
      </c>
    </row>
    <row r="4013" spans="1:7" ht="15.6" thickTop="1" thickBot="1" x14ac:dyDescent="0.35">
      <c r="A4013" s="59">
        <v>5</v>
      </c>
      <c r="B4013" s="95" t="s">
        <v>17</v>
      </c>
      <c r="C4013" s="96"/>
      <c r="D4013" s="96"/>
      <c r="E4013" s="97"/>
      <c r="F4013" s="58">
        <f>SUM(F4012)*10%</f>
        <v>18.36678685</v>
      </c>
      <c r="G4013" s="51">
        <f>SUM(F4013/F4014)</f>
        <v>9.0909090909090912E-2</v>
      </c>
    </row>
    <row r="4014" spans="1:7" ht="15.6" thickTop="1" thickBot="1" x14ac:dyDescent="0.35">
      <c r="A4014" s="57" t="s">
        <v>18</v>
      </c>
      <c r="B4014" s="98" t="s">
        <v>19</v>
      </c>
      <c r="C4014" s="99"/>
      <c r="D4014" s="99"/>
      <c r="E4014" s="100"/>
      <c r="F4014" s="60">
        <f>SUM(F4012,F4013)</f>
        <v>202.03465535000001</v>
      </c>
      <c r="G4014" s="62">
        <f>SUM(G3988,G4003,G4009,G4011,G4013)</f>
        <v>0.99999999999999989</v>
      </c>
    </row>
    <row r="4015" spans="1:7" ht="15.6" thickTop="1" thickBot="1" x14ac:dyDescent="0.35"/>
    <row r="4016" spans="1:7" ht="44.4" thickTop="1" thickBot="1" x14ac:dyDescent="0.35">
      <c r="A4016" s="37" t="s">
        <v>2</v>
      </c>
      <c r="B4016" s="29" t="s">
        <v>1</v>
      </c>
      <c r="C4016" s="38" t="s">
        <v>0</v>
      </c>
      <c r="D4016" s="39" t="s">
        <v>20</v>
      </c>
      <c r="E4016" s="40"/>
      <c r="F4016" s="41"/>
      <c r="G4016" s="41"/>
    </row>
    <row r="4017" spans="1:7" ht="15" thickTop="1" x14ac:dyDescent="0.3">
      <c r="A4017" s="63" t="s">
        <v>597</v>
      </c>
      <c r="B4017" s="16" t="s">
        <v>598</v>
      </c>
      <c r="C4017" s="8"/>
      <c r="D4017" s="8"/>
      <c r="E4017" s="40"/>
      <c r="F4017" s="41"/>
      <c r="G4017" s="41"/>
    </row>
    <row r="4018" spans="1:7" ht="101.4" thickBot="1" x14ac:dyDescent="0.35">
      <c r="A4018" s="66" t="s">
        <v>606</v>
      </c>
      <c r="B4018" s="27" t="s">
        <v>607</v>
      </c>
      <c r="C4018" s="33" t="s">
        <v>601</v>
      </c>
      <c r="D4018" s="33">
        <v>1</v>
      </c>
      <c r="E4018" s="41"/>
      <c r="F4018" s="41"/>
      <c r="G4018" s="41"/>
    </row>
    <row r="4019" spans="1:7" ht="30" thickTop="1" thickBot="1" x14ac:dyDescent="0.35">
      <c r="A4019" s="37" t="s">
        <v>3</v>
      </c>
      <c r="B4019" s="29" t="s">
        <v>4</v>
      </c>
      <c r="C4019" s="29" t="s">
        <v>0</v>
      </c>
      <c r="D4019" s="29" t="s">
        <v>5</v>
      </c>
      <c r="E4019" s="29" t="s">
        <v>6</v>
      </c>
      <c r="F4019" s="29" t="s">
        <v>7</v>
      </c>
      <c r="G4019" s="39" t="s">
        <v>8</v>
      </c>
    </row>
    <row r="4020" spans="1:7" ht="15" thickTop="1" x14ac:dyDescent="0.3">
      <c r="A4020" s="41"/>
      <c r="B4020" s="46" t="s">
        <v>9</v>
      </c>
      <c r="C4020" s="47"/>
      <c r="D4020" s="47"/>
      <c r="E4020" s="47"/>
      <c r="F4020" s="47"/>
      <c r="G4020" s="21"/>
    </row>
    <row r="4021" spans="1:7" ht="15" thickBot="1" x14ac:dyDescent="0.35">
      <c r="A4021" s="17" t="s">
        <v>10</v>
      </c>
      <c r="B4021" s="13" t="s">
        <v>43</v>
      </c>
      <c r="C4021" s="13" t="s">
        <v>21</v>
      </c>
      <c r="D4021" s="13">
        <v>2.25</v>
      </c>
      <c r="E4021" s="48">
        <v>30.88</v>
      </c>
      <c r="F4021" s="20">
        <f>PRODUCT(D4021:E4021)</f>
        <v>69.48</v>
      </c>
      <c r="G4021" s="21"/>
    </row>
    <row r="4022" spans="1:7" ht="15.6" thickTop="1" thickBot="1" x14ac:dyDescent="0.35">
      <c r="A4022" s="49">
        <v>1</v>
      </c>
      <c r="B4022" s="98" t="s">
        <v>13</v>
      </c>
      <c r="C4022" s="99"/>
      <c r="D4022" s="99"/>
      <c r="E4022" s="100"/>
      <c r="F4022" s="50">
        <f>SUM(F4021)</f>
        <v>69.48</v>
      </c>
      <c r="G4022" s="51">
        <f>SUM(F4022/F4048)</f>
        <v>0.45044964005602028</v>
      </c>
    </row>
    <row r="4023" spans="1:7" ht="15" thickTop="1" x14ac:dyDescent="0.3">
      <c r="A4023" s="41"/>
      <c r="B4023" s="52" t="s">
        <v>22</v>
      </c>
      <c r="C4023" s="13"/>
      <c r="D4023" s="13"/>
      <c r="E4023" s="13"/>
      <c r="F4023" s="53"/>
      <c r="G4023" s="54"/>
    </row>
    <row r="4024" spans="1:7" x14ac:dyDescent="0.3">
      <c r="A4024" s="17" t="s">
        <v>11</v>
      </c>
      <c r="B4024" s="13" t="s">
        <v>60</v>
      </c>
      <c r="C4024" s="18" t="s">
        <v>84</v>
      </c>
      <c r="D4024" s="19">
        <v>0.1</v>
      </c>
      <c r="E4024" s="11">
        <v>1.1399999999999999</v>
      </c>
      <c r="F4024" s="20">
        <f t="shared" ref="F4024:F4031" si="267">D4024*E4024</f>
        <v>0.11399999999999999</v>
      </c>
      <c r="G4024" s="21"/>
    </row>
    <row r="4025" spans="1:7" x14ac:dyDescent="0.3">
      <c r="A4025" s="17" t="s">
        <v>12</v>
      </c>
      <c r="B4025" s="13" t="s">
        <v>576</v>
      </c>
      <c r="C4025" s="18" t="s">
        <v>85</v>
      </c>
      <c r="D4025" s="19">
        <v>0.1</v>
      </c>
      <c r="E4025" s="11">
        <v>7.58</v>
      </c>
      <c r="F4025" s="20">
        <f t="shared" si="267"/>
        <v>0.75800000000000001</v>
      </c>
      <c r="G4025" s="21"/>
    </row>
    <row r="4026" spans="1:7" x14ac:dyDescent="0.3">
      <c r="A4026" s="17" t="s">
        <v>53</v>
      </c>
      <c r="B4026" s="13" t="s">
        <v>577</v>
      </c>
      <c r="C4026" s="18" t="s">
        <v>85</v>
      </c>
      <c r="D4026" s="19">
        <v>0.1</v>
      </c>
      <c r="E4026" s="11">
        <v>9.91</v>
      </c>
      <c r="F4026" s="20">
        <f t="shared" si="267"/>
        <v>0.9910000000000001</v>
      </c>
      <c r="G4026" s="21"/>
    </row>
    <row r="4027" spans="1:7" x14ac:dyDescent="0.3">
      <c r="A4027" s="17" t="s">
        <v>54</v>
      </c>
      <c r="B4027" s="13" t="s">
        <v>578</v>
      </c>
      <c r="C4027" s="18" t="s">
        <v>85</v>
      </c>
      <c r="D4027" s="19">
        <v>0.1</v>
      </c>
      <c r="E4027" s="11">
        <v>33.75</v>
      </c>
      <c r="F4027" s="20">
        <f t="shared" si="267"/>
        <v>3.375</v>
      </c>
      <c r="G4027" s="21"/>
    </row>
    <row r="4028" spans="1:7" x14ac:dyDescent="0.3">
      <c r="A4028" s="17" t="s">
        <v>55</v>
      </c>
      <c r="B4028" s="13" t="s">
        <v>579</v>
      </c>
      <c r="C4028" s="90" t="s">
        <v>68</v>
      </c>
      <c r="D4028" s="19">
        <v>1</v>
      </c>
      <c r="E4028" s="11">
        <v>1.04</v>
      </c>
      <c r="F4028" s="20">
        <f t="shared" si="267"/>
        <v>1.04</v>
      </c>
      <c r="G4028" s="21"/>
    </row>
    <row r="4029" spans="1:7" ht="43.2" x14ac:dyDescent="0.3">
      <c r="A4029" s="17" t="s">
        <v>56</v>
      </c>
      <c r="B4029" s="13" t="s">
        <v>911</v>
      </c>
      <c r="C4029" s="18" t="s">
        <v>68</v>
      </c>
      <c r="D4029" s="19">
        <v>1</v>
      </c>
      <c r="E4029" s="11">
        <v>6.41</v>
      </c>
      <c r="F4029" s="20">
        <f t="shared" si="267"/>
        <v>6.41</v>
      </c>
      <c r="G4029" s="21"/>
    </row>
    <row r="4030" spans="1:7" x14ac:dyDescent="0.3">
      <c r="A4030" s="17" t="s">
        <v>57</v>
      </c>
      <c r="B4030" s="13" t="s">
        <v>580</v>
      </c>
      <c r="C4030" s="18" t="s">
        <v>68</v>
      </c>
      <c r="D4030" s="19">
        <v>1</v>
      </c>
      <c r="E4030" s="11">
        <v>5.83</v>
      </c>
      <c r="F4030" s="20">
        <f t="shared" si="267"/>
        <v>5.83</v>
      </c>
      <c r="G4030" s="21"/>
    </row>
    <row r="4031" spans="1:7" x14ac:dyDescent="0.3">
      <c r="A4031" s="17" t="s">
        <v>58</v>
      </c>
      <c r="B4031" s="13" t="s">
        <v>581</v>
      </c>
      <c r="C4031" s="18" t="s">
        <v>85</v>
      </c>
      <c r="D4031" s="19">
        <v>0.1</v>
      </c>
      <c r="E4031" s="11">
        <v>16.41</v>
      </c>
      <c r="F4031" s="20">
        <f t="shared" si="267"/>
        <v>1.641</v>
      </c>
      <c r="G4031" s="21"/>
    </row>
    <row r="4032" spans="1:7" x14ac:dyDescent="0.3">
      <c r="A4032" s="17" t="s">
        <v>59</v>
      </c>
      <c r="B4032" s="13" t="s">
        <v>582</v>
      </c>
      <c r="C4032" s="18" t="s">
        <v>85</v>
      </c>
      <c r="D4032" s="19">
        <v>0.1</v>
      </c>
      <c r="E4032" s="11">
        <v>34.770000000000003</v>
      </c>
      <c r="F4032" s="20">
        <f>D4032*E4032</f>
        <v>3.4770000000000003</v>
      </c>
      <c r="G4032" s="21"/>
    </row>
    <row r="4033" spans="1:7" x14ac:dyDescent="0.3">
      <c r="A4033" s="17" t="s">
        <v>133</v>
      </c>
      <c r="B4033" s="13" t="s">
        <v>583</v>
      </c>
      <c r="C4033" s="18" t="s">
        <v>85</v>
      </c>
      <c r="D4033" s="19">
        <v>0.1</v>
      </c>
      <c r="E4033" s="11">
        <v>8.75</v>
      </c>
      <c r="F4033" s="20">
        <f>D4033*E4033</f>
        <v>0.875</v>
      </c>
      <c r="G4033" s="21"/>
    </row>
    <row r="4034" spans="1:7" x14ac:dyDescent="0.3">
      <c r="A4034" s="17" t="s">
        <v>134</v>
      </c>
      <c r="B4034" s="13" t="s">
        <v>586</v>
      </c>
      <c r="C4034" s="18" t="s">
        <v>85</v>
      </c>
      <c r="D4034" s="19">
        <v>0.1</v>
      </c>
      <c r="E4034" s="11">
        <v>14</v>
      </c>
      <c r="F4034" s="20">
        <f>D4034*E4034</f>
        <v>1.4000000000000001</v>
      </c>
      <c r="G4034" s="21"/>
    </row>
    <row r="4035" spans="1:7" x14ac:dyDescent="0.3">
      <c r="A4035" s="17" t="s">
        <v>135</v>
      </c>
      <c r="B4035" s="13" t="s">
        <v>587</v>
      </c>
      <c r="C4035" s="18" t="s">
        <v>45</v>
      </c>
      <c r="D4035" s="19">
        <v>1</v>
      </c>
      <c r="E4035" s="11">
        <v>9.39</v>
      </c>
      <c r="F4035" s="20">
        <f>D4035*E4035</f>
        <v>9.39</v>
      </c>
      <c r="G4035" s="21"/>
    </row>
    <row r="4036" spans="1:7" ht="15" thickBot="1" x14ac:dyDescent="0.35">
      <c r="A4036" s="17" t="s">
        <v>166</v>
      </c>
      <c r="B4036" s="13" t="s">
        <v>588</v>
      </c>
      <c r="C4036" s="18" t="s">
        <v>84</v>
      </c>
      <c r="D4036" s="19">
        <v>0.1</v>
      </c>
      <c r="E4036" s="11">
        <v>18.3</v>
      </c>
      <c r="F4036" s="20">
        <f t="shared" ref="F4036" si="268">D4036*E4036</f>
        <v>1.83</v>
      </c>
      <c r="G4036" s="21"/>
    </row>
    <row r="4037" spans="1:7" ht="15.6" thickTop="1" thickBot="1" x14ac:dyDescent="0.35">
      <c r="A4037" s="49">
        <v>2</v>
      </c>
      <c r="B4037" s="98" t="s">
        <v>23</v>
      </c>
      <c r="C4037" s="99"/>
      <c r="D4037" s="99"/>
      <c r="E4037" s="100"/>
      <c r="F4037" s="50">
        <f>SUM(F4024:F4036)</f>
        <v>37.131</v>
      </c>
      <c r="G4037" s="51">
        <f>SUM(F4037/F4048)</f>
        <v>0.24072604468796904</v>
      </c>
    </row>
    <row r="4038" spans="1:7" ht="15" thickTop="1" x14ac:dyDescent="0.3">
      <c r="A4038" s="41"/>
      <c r="B4038" s="52" t="s">
        <v>47</v>
      </c>
      <c r="C4038" s="13"/>
      <c r="D4038" s="13"/>
      <c r="E4038" s="13"/>
      <c r="F4038" s="73"/>
      <c r="G4038" s="54"/>
    </row>
    <row r="4039" spans="1:7" x14ac:dyDescent="0.3">
      <c r="A4039" s="17" t="s">
        <v>48</v>
      </c>
      <c r="B4039" s="13" t="s">
        <v>584</v>
      </c>
      <c r="C4039" s="13" t="s">
        <v>21</v>
      </c>
      <c r="D4039" s="13">
        <v>2.25</v>
      </c>
      <c r="E4039" s="20">
        <v>1.71</v>
      </c>
      <c r="F4039" s="53">
        <f>D4039*E4039</f>
        <v>3.8475000000000001</v>
      </c>
      <c r="G4039" s="21"/>
    </row>
    <row r="4040" spans="1:7" x14ac:dyDescent="0.3">
      <c r="A4040" s="17" t="s">
        <v>65</v>
      </c>
      <c r="B4040" s="13" t="s">
        <v>146</v>
      </c>
      <c r="C4040" s="13" t="s">
        <v>21</v>
      </c>
      <c r="D4040" s="13">
        <v>2.25</v>
      </c>
      <c r="E4040" s="20">
        <v>1.7</v>
      </c>
      <c r="F4040" s="53">
        <f>D4040*E4040</f>
        <v>3.8249999999999997</v>
      </c>
      <c r="G4040" s="21"/>
    </row>
    <row r="4041" spans="1:7" x14ac:dyDescent="0.3">
      <c r="A4041" s="17" t="s">
        <v>66</v>
      </c>
      <c r="B4041" s="13" t="s">
        <v>144</v>
      </c>
      <c r="C4041" s="13" t="s">
        <v>21</v>
      </c>
      <c r="D4041" s="13">
        <v>2.25</v>
      </c>
      <c r="E4041" s="20">
        <v>1.7</v>
      </c>
      <c r="F4041" s="53">
        <f>D4041*E4041</f>
        <v>3.8249999999999997</v>
      </c>
      <c r="G4041" s="21"/>
    </row>
    <row r="4042" spans="1:7" ht="15" thickBot="1" x14ac:dyDescent="0.35">
      <c r="A4042" s="17" t="s">
        <v>67</v>
      </c>
      <c r="B4042" s="13" t="s">
        <v>585</v>
      </c>
      <c r="C4042" s="13" t="s">
        <v>21</v>
      </c>
      <c r="D4042" s="13">
        <v>2.25</v>
      </c>
      <c r="E4042" s="20">
        <v>1.7</v>
      </c>
      <c r="F4042" s="53">
        <f>D4042*E4042</f>
        <v>3.8249999999999997</v>
      </c>
      <c r="G4042" s="21"/>
    </row>
    <row r="4043" spans="1:7" ht="15.6" thickTop="1" thickBot="1" x14ac:dyDescent="0.35">
      <c r="A4043" s="49">
        <v>3</v>
      </c>
      <c r="B4043" s="98" t="s">
        <v>49</v>
      </c>
      <c r="C4043" s="99"/>
      <c r="D4043" s="99"/>
      <c r="E4043" s="100"/>
      <c r="F4043" s="50">
        <f>SUM(F4039:F4042)</f>
        <v>15.322499999999998</v>
      </c>
      <c r="G4043" s="51">
        <f>SUM(F4043/F4048)</f>
        <v>9.9338149248105495E-2</v>
      </c>
    </row>
    <row r="4044" spans="1:7" ht="15.6" thickTop="1" thickBot="1" x14ac:dyDescent="0.35">
      <c r="A4044" s="57" t="s">
        <v>14</v>
      </c>
      <c r="B4044" s="98" t="s">
        <v>24</v>
      </c>
      <c r="C4044" s="99"/>
      <c r="D4044" s="99"/>
      <c r="E4044" s="100"/>
      <c r="F4044" s="58">
        <f>SUM(F4022,F4037,F4043)</f>
        <v>121.93350000000001</v>
      </c>
      <c r="G4044" s="6"/>
    </row>
    <row r="4045" spans="1:7" ht="15.6" thickTop="1" thickBot="1" x14ac:dyDescent="0.35">
      <c r="A4045" s="59">
        <v>4</v>
      </c>
      <c r="B4045" s="95" t="s">
        <v>15</v>
      </c>
      <c r="C4045" s="96"/>
      <c r="D4045" s="96"/>
      <c r="E4045" s="97"/>
      <c r="F4045" s="58">
        <f>SUM(F4044)*15%</f>
        <v>18.290025</v>
      </c>
      <c r="G4045" s="51">
        <f>SUM(F4045/F4048)</f>
        <v>0.11857707509881422</v>
      </c>
    </row>
    <row r="4046" spans="1:7" ht="15.6" thickTop="1" thickBot="1" x14ac:dyDescent="0.35">
      <c r="A4046" s="57" t="s">
        <v>16</v>
      </c>
      <c r="B4046" s="98" t="s">
        <v>25</v>
      </c>
      <c r="C4046" s="99"/>
      <c r="D4046" s="99"/>
      <c r="E4046" s="100"/>
      <c r="F4046" s="60">
        <f>SUM(F4044:F4045)</f>
        <v>140.223525</v>
      </c>
    </row>
    <row r="4047" spans="1:7" ht="15.6" thickTop="1" thickBot="1" x14ac:dyDescent="0.35">
      <c r="A4047" s="59">
        <v>5</v>
      </c>
      <c r="B4047" s="95" t="s">
        <v>17</v>
      </c>
      <c r="C4047" s="96"/>
      <c r="D4047" s="96"/>
      <c r="E4047" s="97"/>
      <c r="F4047" s="58">
        <f>SUM(F4046)*10%</f>
        <v>14.0223525</v>
      </c>
      <c r="G4047" s="51">
        <f>SUM(F4047/F4048)</f>
        <v>9.0909090909090912E-2</v>
      </c>
    </row>
    <row r="4048" spans="1:7" ht="15.6" thickTop="1" thickBot="1" x14ac:dyDescent="0.35">
      <c r="A4048" s="57" t="s">
        <v>18</v>
      </c>
      <c r="B4048" s="98" t="s">
        <v>19</v>
      </c>
      <c r="C4048" s="99"/>
      <c r="D4048" s="99"/>
      <c r="E4048" s="100"/>
      <c r="F4048" s="60">
        <f>SUM(F4046,F4047)</f>
        <v>154.24587750000001</v>
      </c>
      <c r="G4048" s="62">
        <f>SUM(G4022,G4037,G4043,G4045,G4047)</f>
        <v>1</v>
      </c>
    </row>
    <row r="4049" spans="1:7" ht="15.6" thickTop="1" thickBot="1" x14ac:dyDescent="0.35"/>
    <row r="4050" spans="1:7" ht="44.4" thickTop="1" thickBot="1" x14ac:dyDescent="0.35">
      <c r="A4050" s="37" t="s">
        <v>2</v>
      </c>
      <c r="B4050" s="29" t="s">
        <v>1</v>
      </c>
      <c r="C4050" s="38" t="s">
        <v>0</v>
      </c>
      <c r="D4050" s="39" t="s">
        <v>20</v>
      </c>
      <c r="E4050" s="40"/>
      <c r="F4050" s="41"/>
      <c r="G4050" s="41"/>
    </row>
    <row r="4051" spans="1:7" ht="15" thickTop="1" x14ac:dyDescent="0.3">
      <c r="A4051" s="63" t="s">
        <v>608</v>
      </c>
      <c r="B4051" s="16" t="s">
        <v>609</v>
      </c>
      <c r="C4051" s="8"/>
      <c r="D4051" s="8"/>
      <c r="E4051" s="40"/>
      <c r="F4051" s="41"/>
      <c r="G4051" s="41"/>
    </row>
    <row r="4052" spans="1:7" ht="101.4" thickBot="1" x14ac:dyDescent="0.35">
      <c r="A4052" s="66" t="s">
        <v>610</v>
      </c>
      <c r="B4052" s="27" t="s">
        <v>611</v>
      </c>
      <c r="C4052" s="33" t="s">
        <v>612</v>
      </c>
      <c r="D4052" s="33">
        <v>1</v>
      </c>
      <c r="E4052" s="41"/>
      <c r="F4052" s="41"/>
      <c r="G4052" s="41"/>
    </row>
    <row r="4053" spans="1:7" ht="30" thickTop="1" thickBot="1" x14ac:dyDescent="0.35">
      <c r="A4053" s="37" t="s">
        <v>3</v>
      </c>
      <c r="B4053" s="29" t="s">
        <v>4</v>
      </c>
      <c r="C4053" s="29" t="s">
        <v>0</v>
      </c>
      <c r="D4053" s="29" t="s">
        <v>5</v>
      </c>
      <c r="E4053" s="29" t="s">
        <v>6</v>
      </c>
      <c r="F4053" s="29" t="s">
        <v>7</v>
      </c>
      <c r="G4053" s="39" t="s">
        <v>8</v>
      </c>
    </row>
    <row r="4054" spans="1:7" ht="15" thickTop="1" x14ac:dyDescent="0.3">
      <c r="A4054" s="41"/>
      <c r="B4054" s="46" t="s">
        <v>9</v>
      </c>
      <c r="C4054" s="47"/>
      <c r="D4054" s="47"/>
      <c r="E4054" s="47"/>
      <c r="F4054" s="47"/>
      <c r="G4054" s="21"/>
    </row>
    <row r="4055" spans="1:7" ht="15" thickBot="1" x14ac:dyDescent="0.35">
      <c r="A4055" s="17" t="s">
        <v>10</v>
      </c>
      <c r="B4055" s="13" t="s">
        <v>43</v>
      </c>
      <c r="C4055" s="13" t="s">
        <v>21</v>
      </c>
      <c r="D4055" s="13">
        <v>8.4000000000000005E-2</v>
      </c>
      <c r="E4055" s="48">
        <v>30.88</v>
      </c>
      <c r="F4055" s="20">
        <f>PRODUCT(D4055:E4055)</f>
        <v>2.5939200000000002</v>
      </c>
      <c r="G4055" s="21"/>
    </row>
    <row r="4056" spans="1:7" ht="15.6" thickTop="1" thickBot="1" x14ac:dyDescent="0.35">
      <c r="A4056" s="49">
        <v>1</v>
      </c>
      <c r="B4056" s="98" t="s">
        <v>13</v>
      </c>
      <c r="C4056" s="99"/>
      <c r="D4056" s="99"/>
      <c r="E4056" s="100"/>
      <c r="F4056" s="50">
        <f>SUM(F4055)</f>
        <v>2.5939200000000002</v>
      </c>
      <c r="G4056" s="51">
        <f>SUM(F4056/F4082)</f>
        <v>5.0885467396765777E-2</v>
      </c>
    </row>
    <row r="4057" spans="1:7" ht="15" thickTop="1" x14ac:dyDescent="0.3">
      <c r="A4057" s="41"/>
      <c r="B4057" s="52" t="s">
        <v>22</v>
      </c>
      <c r="C4057" s="13"/>
      <c r="D4057" s="13"/>
      <c r="E4057" s="13"/>
      <c r="F4057" s="53"/>
      <c r="G4057" s="54"/>
    </row>
    <row r="4058" spans="1:7" x14ac:dyDescent="0.3">
      <c r="A4058" s="17" t="s">
        <v>11</v>
      </c>
      <c r="B4058" s="13" t="s">
        <v>60</v>
      </c>
      <c r="C4058" s="18" t="s">
        <v>84</v>
      </c>
      <c r="D4058" s="19">
        <v>0.1</v>
      </c>
      <c r="E4058" s="11">
        <v>1.1399999999999999</v>
      </c>
      <c r="F4058" s="20">
        <f t="shared" ref="F4058:F4065" si="269">D4058*E4058</f>
        <v>0.11399999999999999</v>
      </c>
      <c r="G4058" s="21"/>
    </row>
    <row r="4059" spans="1:7" x14ac:dyDescent="0.3">
      <c r="A4059" s="17" t="s">
        <v>12</v>
      </c>
      <c r="B4059" s="13" t="s">
        <v>576</v>
      </c>
      <c r="C4059" s="18" t="s">
        <v>85</v>
      </c>
      <c r="D4059" s="19">
        <v>0.1</v>
      </c>
      <c r="E4059" s="11">
        <v>7.58</v>
      </c>
      <c r="F4059" s="20">
        <f t="shared" si="269"/>
        <v>0.75800000000000001</v>
      </c>
      <c r="G4059" s="21"/>
    </row>
    <row r="4060" spans="1:7" x14ac:dyDescent="0.3">
      <c r="A4060" s="17" t="s">
        <v>53</v>
      </c>
      <c r="B4060" s="13" t="s">
        <v>577</v>
      </c>
      <c r="C4060" s="18" t="s">
        <v>85</v>
      </c>
      <c r="D4060" s="19">
        <v>0.1</v>
      </c>
      <c r="E4060" s="11">
        <v>9.91</v>
      </c>
      <c r="F4060" s="20">
        <f t="shared" si="269"/>
        <v>0.9910000000000001</v>
      </c>
      <c r="G4060" s="21"/>
    </row>
    <row r="4061" spans="1:7" x14ac:dyDescent="0.3">
      <c r="A4061" s="17" t="s">
        <v>54</v>
      </c>
      <c r="B4061" s="13" t="s">
        <v>578</v>
      </c>
      <c r="C4061" s="18" t="s">
        <v>85</v>
      </c>
      <c r="D4061" s="19">
        <v>0.1</v>
      </c>
      <c r="E4061" s="11">
        <v>33.75</v>
      </c>
      <c r="F4061" s="20">
        <f t="shared" si="269"/>
        <v>3.375</v>
      </c>
      <c r="G4061" s="21"/>
    </row>
    <row r="4062" spans="1:7" x14ac:dyDescent="0.3">
      <c r="A4062" s="17" t="s">
        <v>55</v>
      </c>
      <c r="B4062" s="13" t="s">
        <v>579</v>
      </c>
      <c r="C4062" s="90" t="s">
        <v>68</v>
      </c>
      <c r="D4062" s="19">
        <v>1</v>
      </c>
      <c r="E4062" s="11">
        <v>1.04</v>
      </c>
      <c r="F4062" s="20">
        <f t="shared" si="269"/>
        <v>1.04</v>
      </c>
      <c r="G4062" s="21"/>
    </row>
    <row r="4063" spans="1:7" ht="43.2" x14ac:dyDescent="0.3">
      <c r="A4063" s="17" t="s">
        <v>56</v>
      </c>
      <c r="B4063" s="13" t="s">
        <v>911</v>
      </c>
      <c r="C4063" s="18" t="s">
        <v>68</v>
      </c>
      <c r="D4063" s="19">
        <v>1</v>
      </c>
      <c r="E4063" s="11">
        <v>6.41</v>
      </c>
      <c r="F4063" s="20">
        <f t="shared" si="269"/>
        <v>6.41</v>
      </c>
      <c r="G4063" s="21"/>
    </row>
    <row r="4064" spans="1:7" x14ac:dyDescent="0.3">
      <c r="A4064" s="17" t="s">
        <v>57</v>
      </c>
      <c r="B4064" s="13" t="s">
        <v>580</v>
      </c>
      <c r="C4064" s="18" t="s">
        <v>68</v>
      </c>
      <c r="D4064" s="19">
        <v>1</v>
      </c>
      <c r="E4064" s="11">
        <v>5.83</v>
      </c>
      <c r="F4064" s="20">
        <f t="shared" si="269"/>
        <v>5.83</v>
      </c>
      <c r="G4064" s="21"/>
    </row>
    <row r="4065" spans="1:7" x14ac:dyDescent="0.3">
      <c r="A4065" s="17" t="s">
        <v>58</v>
      </c>
      <c r="B4065" s="13" t="s">
        <v>581</v>
      </c>
      <c r="C4065" s="18" t="s">
        <v>85</v>
      </c>
      <c r="D4065" s="19">
        <v>0.1</v>
      </c>
      <c r="E4065" s="11">
        <v>16.41</v>
      </c>
      <c r="F4065" s="20">
        <f t="shared" si="269"/>
        <v>1.641</v>
      </c>
      <c r="G4065" s="21"/>
    </row>
    <row r="4066" spans="1:7" x14ac:dyDescent="0.3">
      <c r="A4066" s="17" t="s">
        <v>59</v>
      </c>
      <c r="B4066" s="13" t="s">
        <v>582</v>
      </c>
      <c r="C4066" s="18" t="s">
        <v>85</v>
      </c>
      <c r="D4066" s="19">
        <v>0.1</v>
      </c>
      <c r="E4066" s="11">
        <v>34.770000000000003</v>
      </c>
      <c r="F4066" s="20">
        <f>D4066*E4066</f>
        <v>3.4770000000000003</v>
      </c>
      <c r="G4066" s="21"/>
    </row>
    <row r="4067" spans="1:7" x14ac:dyDescent="0.3">
      <c r="A4067" s="17" t="s">
        <v>133</v>
      </c>
      <c r="B4067" s="13" t="s">
        <v>583</v>
      </c>
      <c r="C4067" s="18" t="s">
        <v>85</v>
      </c>
      <c r="D4067" s="19">
        <v>0.1</v>
      </c>
      <c r="E4067" s="11">
        <v>8.75</v>
      </c>
      <c r="F4067" s="20">
        <f>D4067*E4067</f>
        <v>0.875</v>
      </c>
      <c r="G4067" s="21"/>
    </row>
    <row r="4068" spans="1:7" x14ac:dyDescent="0.3">
      <c r="A4068" s="17" t="s">
        <v>134</v>
      </c>
      <c r="B4068" s="13" t="s">
        <v>586</v>
      </c>
      <c r="C4068" s="18" t="s">
        <v>85</v>
      </c>
      <c r="D4068" s="19">
        <v>0.1</v>
      </c>
      <c r="E4068" s="11">
        <v>14</v>
      </c>
      <c r="F4068" s="20">
        <f>D4068*E4068</f>
        <v>1.4000000000000001</v>
      </c>
      <c r="G4068" s="21"/>
    </row>
    <row r="4069" spans="1:7" x14ac:dyDescent="0.3">
      <c r="A4069" s="17" t="s">
        <v>135</v>
      </c>
      <c r="B4069" s="13" t="s">
        <v>587</v>
      </c>
      <c r="C4069" s="18" t="s">
        <v>45</v>
      </c>
      <c r="D4069" s="19">
        <v>1</v>
      </c>
      <c r="E4069" s="11">
        <v>9.39</v>
      </c>
      <c r="F4069" s="20">
        <f>D4069*E4069</f>
        <v>9.39</v>
      </c>
      <c r="G4069" s="21"/>
    </row>
    <row r="4070" spans="1:7" ht="15" thickBot="1" x14ac:dyDescent="0.35">
      <c r="A4070" s="17" t="s">
        <v>166</v>
      </c>
      <c r="B4070" s="13" t="s">
        <v>588</v>
      </c>
      <c r="C4070" s="18" t="s">
        <v>84</v>
      </c>
      <c r="D4070" s="19">
        <v>0.1</v>
      </c>
      <c r="E4070" s="11">
        <v>18.3</v>
      </c>
      <c r="F4070" s="20">
        <f t="shared" ref="F4070" si="270">D4070*E4070</f>
        <v>1.83</v>
      </c>
      <c r="G4070" s="21"/>
    </row>
    <row r="4071" spans="1:7" ht="15.6" thickTop="1" thickBot="1" x14ac:dyDescent="0.35">
      <c r="A4071" s="49">
        <v>2</v>
      </c>
      <c r="B4071" s="98" t="s">
        <v>23</v>
      </c>
      <c r="C4071" s="99"/>
      <c r="D4071" s="99"/>
      <c r="E4071" s="100"/>
      <c r="F4071" s="50">
        <f>SUM(F4058:F4070)</f>
        <v>37.131</v>
      </c>
      <c r="G4071" s="51">
        <f>SUM(F4071/F4082)</f>
        <v>0.72840653910271325</v>
      </c>
    </row>
    <row r="4072" spans="1:7" ht="15" thickTop="1" x14ac:dyDescent="0.3">
      <c r="A4072" s="41"/>
      <c r="B4072" s="52" t="s">
        <v>47</v>
      </c>
      <c r="C4072" s="13"/>
      <c r="D4072" s="13"/>
      <c r="E4072" s="13"/>
      <c r="F4072" s="73"/>
      <c r="G4072" s="54"/>
    </row>
    <row r="4073" spans="1:7" x14ac:dyDescent="0.3">
      <c r="A4073" s="17" t="s">
        <v>48</v>
      </c>
      <c r="B4073" s="13" t="s">
        <v>584</v>
      </c>
      <c r="C4073" s="13" t="s">
        <v>21</v>
      </c>
      <c r="D4073" s="13">
        <v>8.4000000000000005E-2</v>
      </c>
      <c r="E4073" s="20">
        <v>1.71</v>
      </c>
      <c r="F4073" s="53">
        <f>D4073*E4073</f>
        <v>0.14364000000000002</v>
      </c>
      <c r="G4073" s="21"/>
    </row>
    <row r="4074" spans="1:7" x14ac:dyDescent="0.3">
      <c r="A4074" s="17" t="s">
        <v>65</v>
      </c>
      <c r="B4074" s="13" t="s">
        <v>146</v>
      </c>
      <c r="C4074" s="13" t="s">
        <v>21</v>
      </c>
      <c r="D4074" s="13">
        <v>8.4000000000000005E-2</v>
      </c>
      <c r="E4074" s="20">
        <v>1.7</v>
      </c>
      <c r="F4074" s="53">
        <f>D4074*E4074</f>
        <v>0.14280000000000001</v>
      </c>
      <c r="G4074" s="21"/>
    </row>
    <row r="4075" spans="1:7" x14ac:dyDescent="0.3">
      <c r="A4075" s="17" t="s">
        <v>66</v>
      </c>
      <c r="B4075" s="13" t="s">
        <v>144</v>
      </c>
      <c r="C4075" s="13" t="s">
        <v>21</v>
      </c>
      <c r="D4075" s="13">
        <v>8.4000000000000005E-2</v>
      </c>
      <c r="E4075" s="20">
        <v>1.7</v>
      </c>
      <c r="F4075" s="53">
        <f>D4075*E4075</f>
        <v>0.14280000000000001</v>
      </c>
      <c r="G4075" s="21"/>
    </row>
    <row r="4076" spans="1:7" ht="15" thickBot="1" x14ac:dyDescent="0.35">
      <c r="A4076" s="17" t="s">
        <v>67</v>
      </c>
      <c r="B4076" s="13" t="s">
        <v>585</v>
      </c>
      <c r="C4076" s="13" t="s">
        <v>21</v>
      </c>
      <c r="D4076" s="13">
        <v>8.4000000000000005E-2</v>
      </c>
      <c r="E4076" s="20">
        <v>1.7</v>
      </c>
      <c r="F4076" s="53">
        <f>D4076*E4076</f>
        <v>0.14280000000000001</v>
      </c>
      <c r="G4076" s="21"/>
    </row>
    <row r="4077" spans="1:7" ht="15.6" thickTop="1" thickBot="1" x14ac:dyDescent="0.35">
      <c r="A4077" s="49">
        <v>3</v>
      </c>
      <c r="B4077" s="98" t="s">
        <v>49</v>
      </c>
      <c r="C4077" s="99"/>
      <c r="D4077" s="99"/>
      <c r="E4077" s="100"/>
      <c r="F4077" s="50">
        <f>SUM(F4073:F4076)</f>
        <v>0.5720400000000001</v>
      </c>
      <c r="G4077" s="51">
        <f>SUM(F4077/F4082)</f>
        <v>1.1221827492615771E-2</v>
      </c>
    </row>
    <row r="4078" spans="1:7" ht="15.6" thickTop="1" thickBot="1" x14ac:dyDescent="0.35">
      <c r="A4078" s="57" t="s">
        <v>14</v>
      </c>
      <c r="B4078" s="98" t="s">
        <v>24</v>
      </c>
      <c r="C4078" s="99"/>
      <c r="D4078" s="99"/>
      <c r="E4078" s="100"/>
      <c r="F4078" s="58">
        <f>SUM(F4056,F4071,F4077)</f>
        <v>40.296959999999999</v>
      </c>
      <c r="G4078" s="6"/>
    </row>
    <row r="4079" spans="1:7" ht="15.6" thickTop="1" thickBot="1" x14ac:dyDescent="0.35">
      <c r="A4079" s="59">
        <v>4</v>
      </c>
      <c r="B4079" s="95" t="s">
        <v>15</v>
      </c>
      <c r="C4079" s="96"/>
      <c r="D4079" s="96"/>
      <c r="E4079" s="97"/>
      <c r="F4079" s="58">
        <f>SUM(F4078)*15%</f>
        <v>6.0445439999999993</v>
      </c>
      <c r="G4079" s="51">
        <f>SUM(F4079/F4082)</f>
        <v>0.11857707509881421</v>
      </c>
    </row>
    <row r="4080" spans="1:7" ht="15.6" thickTop="1" thickBot="1" x14ac:dyDescent="0.35">
      <c r="A4080" s="57" t="s">
        <v>16</v>
      </c>
      <c r="B4080" s="98" t="s">
        <v>25</v>
      </c>
      <c r="C4080" s="99"/>
      <c r="D4080" s="99"/>
      <c r="E4080" s="100"/>
      <c r="F4080" s="60">
        <f>SUM(F4078:F4079)</f>
        <v>46.341504</v>
      </c>
    </row>
    <row r="4081" spans="1:7" ht="15.6" thickTop="1" thickBot="1" x14ac:dyDescent="0.35">
      <c r="A4081" s="59">
        <v>5</v>
      </c>
      <c r="B4081" s="95" t="s">
        <v>17</v>
      </c>
      <c r="C4081" s="96"/>
      <c r="D4081" s="96"/>
      <c r="E4081" s="97"/>
      <c r="F4081" s="58">
        <f>SUM(F4080)*10%</f>
        <v>4.6341504000000002</v>
      </c>
      <c r="G4081" s="51">
        <f>SUM(F4081/F4082)</f>
        <v>9.0909090909090912E-2</v>
      </c>
    </row>
    <row r="4082" spans="1:7" ht="15.6" thickTop="1" thickBot="1" x14ac:dyDescent="0.35">
      <c r="A4082" s="57" t="s">
        <v>18</v>
      </c>
      <c r="B4082" s="98" t="s">
        <v>19</v>
      </c>
      <c r="C4082" s="99"/>
      <c r="D4082" s="99"/>
      <c r="E4082" s="100"/>
      <c r="F4082" s="60">
        <f>SUM(F4080,F4081)</f>
        <v>50.975654400000003</v>
      </c>
      <c r="G4082" s="62">
        <f>SUM(G4056,G4071,G4077,G4079,G4081)</f>
        <v>1</v>
      </c>
    </row>
    <row r="4083" spans="1:7" ht="15.6" thickTop="1" thickBot="1" x14ac:dyDescent="0.35"/>
    <row r="4084" spans="1:7" ht="44.4" thickTop="1" thickBot="1" x14ac:dyDescent="0.35">
      <c r="A4084" s="37" t="s">
        <v>2</v>
      </c>
      <c r="B4084" s="29" t="s">
        <v>1</v>
      </c>
      <c r="C4084" s="38" t="s">
        <v>0</v>
      </c>
      <c r="D4084" s="39" t="s">
        <v>20</v>
      </c>
      <c r="E4084" s="40"/>
      <c r="F4084" s="41"/>
      <c r="G4084" s="41"/>
    </row>
    <row r="4085" spans="1:7" ht="15" thickTop="1" x14ac:dyDescent="0.3">
      <c r="A4085" s="63" t="s">
        <v>608</v>
      </c>
      <c r="B4085" s="16" t="s">
        <v>609</v>
      </c>
      <c r="C4085" s="8"/>
      <c r="D4085" s="8"/>
      <c r="E4085" s="40"/>
      <c r="F4085" s="41"/>
      <c r="G4085" s="41"/>
    </row>
    <row r="4086" spans="1:7" ht="117" customHeight="1" thickBot="1" x14ac:dyDescent="0.35">
      <c r="A4086" s="66" t="s">
        <v>613</v>
      </c>
      <c r="B4086" s="27" t="s">
        <v>614</v>
      </c>
      <c r="C4086" s="33" t="s">
        <v>612</v>
      </c>
      <c r="D4086" s="33">
        <v>1</v>
      </c>
      <c r="E4086" s="41"/>
      <c r="F4086" s="41"/>
      <c r="G4086" s="41"/>
    </row>
    <row r="4087" spans="1:7" ht="30" thickTop="1" thickBot="1" x14ac:dyDescent="0.35">
      <c r="A4087" s="37" t="s">
        <v>3</v>
      </c>
      <c r="B4087" s="29" t="s">
        <v>4</v>
      </c>
      <c r="C4087" s="29" t="s">
        <v>0</v>
      </c>
      <c r="D4087" s="29" t="s">
        <v>5</v>
      </c>
      <c r="E4087" s="29" t="s">
        <v>6</v>
      </c>
      <c r="F4087" s="29" t="s">
        <v>7</v>
      </c>
      <c r="G4087" s="39" t="s">
        <v>8</v>
      </c>
    </row>
    <row r="4088" spans="1:7" ht="15" thickTop="1" x14ac:dyDescent="0.3">
      <c r="A4088" s="41"/>
      <c r="B4088" s="46" t="s">
        <v>9</v>
      </c>
      <c r="C4088" s="47"/>
      <c r="D4088" s="47"/>
      <c r="E4088" s="47"/>
      <c r="F4088" s="47"/>
      <c r="G4088" s="21"/>
    </row>
    <row r="4089" spans="1:7" ht="15" thickBot="1" x14ac:dyDescent="0.35">
      <c r="A4089" s="17" t="s">
        <v>10</v>
      </c>
      <c r="B4089" s="13" t="s">
        <v>43</v>
      </c>
      <c r="C4089" s="13" t="s">
        <v>21</v>
      </c>
      <c r="D4089" s="13">
        <v>8.4000000000000005E-2</v>
      </c>
      <c r="E4089" s="48">
        <v>30.88</v>
      </c>
      <c r="F4089" s="20">
        <f>PRODUCT(D4089:E4089)</f>
        <v>2.5939200000000002</v>
      </c>
      <c r="G4089" s="21"/>
    </row>
    <row r="4090" spans="1:7" ht="15.6" thickTop="1" thickBot="1" x14ac:dyDescent="0.35">
      <c r="A4090" s="49">
        <v>1</v>
      </c>
      <c r="B4090" s="98" t="s">
        <v>13</v>
      </c>
      <c r="C4090" s="99"/>
      <c r="D4090" s="99"/>
      <c r="E4090" s="100"/>
      <c r="F4090" s="50">
        <f>SUM(F4089)</f>
        <v>2.5939200000000002</v>
      </c>
      <c r="G4090" s="51">
        <f>SUM(F4090/F4116)</f>
        <v>5.0885467396765777E-2</v>
      </c>
    </row>
    <row r="4091" spans="1:7" ht="15" thickTop="1" x14ac:dyDescent="0.3">
      <c r="A4091" s="41"/>
      <c r="B4091" s="52" t="s">
        <v>22</v>
      </c>
      <c r="C4091" s="13"/>
      <c r="D4091" s="13"/>
      <c r="E4091" s="13"/>
      <c r="F4091" s="53"/>
      <c r="G4091" s="54"/>
    </row>
    <row r="4092" spans="1:7" x14ac:dyDescent="0.3">
      <c r="A4092" s="17" t="s">
        <v>11</v>
      </c>
      <c r="B4092" s="13" t="s">
        <v>60</v>
      </c>
      <c r="C4092" s="18" t="s">
        <v>84</v>
      </c>
      <c r="D4092" s="19">
        <v>0.1</v>
      </c>
      <c r="E4092" s="11">
        <v>1.1399999999999999</v>
      </c>
      <c r="F4092" s="20">
        <f t="shared" ref="F4092:F4099" si="271">D4092*E4092</f>
        <v>0.11399999999999999</v>
      </c>
      <c r="G4092" s="21"/>
    </row>
    <row r="4093" spans="1:7" x14ac:dyDescent="0.3">
      <c r="A4093" s="17" t="s">
        <v>12</v>
      </c>
      <c r="B4093" s="13" t="s">
        <v>576</v>
      </c>
      <c r="C4093" s="18" t="s">
        <v>85</v>
      </c>
      <c r="D4093" s="19">
        <v>0.1</v>
      </c>
      <c r="E4093" s="11">
        <v>7.58</v>
      </c>
      <c r="F4093" s="20">
        <f t="shared" si="271"/>
        <v>0.75800000000000001</v>
      </c>
      <c r="G4093" s="21"/>
    </row>
    <row r="4094" spans="1:7" x14ac:dyDescent="0.3">
      <c r="A4094" s="17" t="s">
        <v>53</v>
      </c>
      <c r="B4094" s="13" t="s">
        <v>577</v>
      </c>
      <c r="C4094" s="18" t="s">
        <v>85</v>
      </c>
      <c r="D4094" s="19">
        <v>0.1</v>
      </c>
      <c r="E4094" s="11">
        <v>9.91</v>
      </c>
      <c r="F4094" s="20">
        <f t="shared" si="271"/>
        <v>0.9910000000000001</v>
      </c>
      <c r="G4094" s="21"/>
    </row>
    <row r="4095" spans="1:7" x14ac:dyDescent="0.3">
      <c r="A4095" s="17" t="s">
        <v>54</v>
      </c>
      <c r="B4095" s="13" t="s">
        <v>578</v>
      </c>
      <c r="C4095" s="18" t="s">
        <v>85</v>
      </c>
      <c r="D4095" s="19">
        <v>0.1</v>
      </c>
      <c r="E4095" s="11">
        <v>33.75</v>
      </c>
      <c r="F4095" s="20">
        <f t="shared" si="271"/>
        <v>3.375</v>
      </c>
      <c r="G4095" s="21"/>
    </row>
    <row r="4096" spans="1:7" x14ac:dyDescent="0.3">
      <c r="A4096" s="17" t="s">
        <v>55</v>
      </c>
      <c r="B4096" s="13" t="s">
        <v>579</v>
      </c>
      <c r="C4096" s="90" t="s">
        <v>68</v>
      </c>
      <c r="D4096" s="19">
        <v>1</v>
      </c>
      <c r="E4096" s="11">
        <v>1.04</v>
      </c>
      <c r="F4096" s="20">
        <f t="shared" si="271"/>
        <v>1.04</v>
      </c>
      <c r="G4096" s="21"/>
    </row>
    <row r="4097" spans="1:7" ht="43.2" x14ac:dyDescent="0.3">
      <c r="A4097" s="17" t="s">
        <v>56</v>
      </c>
      <c r="B4097" s="13" t="s">
        <v>911</v>
      </c>
      <c r="C4097" s="18" t="s">
        <v>68</v>
      </c>
      <c r="D4097" s="19">
        <v>1</v>
      </c>
      <c r="E4097" s="11">
        <v>6.41</v>
      </c>
      <c r="F4097" s="20">
        <f t="shared" si="271"/>
        <v>6.41</v>
      </c>
      <c r="G4097" s="21"/>
    </row>
    <row r="4098" spans="1:7" x14ac:dyDescent="0.3">
      <c r="A4098" s="17" t="s">
        <v>57</v>
      </c>
      <c r="B4098" s="13" t="s">
        <v>580</v>
      </c>
      <c r="C4098" s="18" t="s">
        <v>68</v>
      </c>
      <c r="D4098" s="19">
        <v>1</v>
      </c>
      <c r="E4098" s="11">
        <v>5.83</v>
      </c>
      <c r="F4098" s="20">
        <f t="shared" si="271"/>
        <v>5.83</v>
      </c>
      <c r="G4098" s="21"/>
    </row>
    <row r="4099" spans="1:7" x14ac:dyDescent="0.3">
      <c r="A4099" s="17" t="s">
        <v>58</v>
      </c>
      <c r="B4099" s="13" t="s">
        <v>581</v>
      </c>
      <c r="C4099" s="18" t="s">
        <v>85</v>
      </c>
      <c r="D4099" s="19">
        <v>0.1</v>
      </c>
      <c r="E4099" s="11">
        <v>16.41</v>
      </c>
      <c r="F4099" s="20">
        <f t="shared" si="271"/>
        <v>1.641</v>
      </c>
      <c r="G4099" s="21"/>
    </row>
    <row r="4100" spans="1:7" x14ac:dyDescent="0.3">
      <c r="A4100" s="17" t="s">
        <v>59</v>
      </c>
      <c r="B4100" s="13" t="s">
        <v>582</v>
      </c>
      <c r="C4100" s="18" t="s">
        <v>85</v>
      </c>
      <c r="D4100" s="19">
        <v>0.1</v>
      </c>
      <c r="E4100" s="11">
        <v>34.770000000000003</v>
      </c>
      <c r="F4100" s="20">
        <f>D4100*E4100</f>
        <v>3.4770000000000003</v>
      </c>
      <c r="G4100" s="21"/>
    </row>
    <row r="4101" spans="1:7" x14ac:dyDescent="0.3">
      <c r="A4101" s="17" t="s">
        <v>133</v>
      </c>
      <c r="B4101" s="13" t="s">
        <v>583</v>
      </c>
      <c r="C4101" s="18" t="s">
        <v>85</v>
      </c>
      <c r="D4101" s="19">
        <v>0.1</v>
      </c>
      <c r="E4101" s="11">
        <v>8.75</v>
      </c>
      <c r="F4101" s="20">
        <f>D4101*E4101</f>
        <v>0.875</v>
      </c>
      <c r="G4101" s="21"/>
    </row>
    <row r="4102" spans="1:7" x14ac:dyDescent="0.3">
      <c r="A4102" s="17" t="s">
        <v>134</v>
      </c>
      <c r="B4102" s="13" t="s">
        <v>586</v>
      </c>
      <c r="C4102" s="18" t="s">
        <v>85</v>
      </c>
      <c r="D4102" s="19">
        <v>0.1</v>
      </c>
      <c r="E4102" s="11">
        <v>14</v>
      </c>
      <c r="F4102" s="20">
        <f>D4102*E4102</f>
        <v>1.4000000000000001</v>
      </c>
      <c r="G4102" s="21"/>
    </row>
    <row r="4103" spans="1:7" x14ac:dyDescent="0.3">
      <c r="A4103" s="17" t="s">
        <v>135</v>
      </c>
      <c r="B4103" s="13" t="s">
        <v>587</v>
      </c>
      <c r="C4103" s="18" t="s">
        <v>45</v>
      </c>
      <c r="D4103" s="19">
        <v>1</v>
      </c>
      <c r="E4103" s="11">
        <v>9.39</v>
      </c>
      <c r="F4103" s="20">
        <f>D4103*E4103</f>
        <v>9.39</v>
      </c>
      <c r="G4103" s="21"/>
    </row>
    <row r="4104" spans="1:7" ht="15" thickBot="1" x14ac:dyDescent="0.35">
      <c r="A4104" s="17" t="s">
        <v>166</v>
      </c>
      <c r="B4104" s="13" t="s">
        <v>588</v>
      </c>
      <c r="C4104" s="18" t="s">
        <v>84</v>
      </c>
      <c r="D4104" s="19">
        <v>0.1</v>
      </c>
      <c r="E4104" s="11">
        <v>18.3</v>
      </c>
      <c r="F4104" s="20">
        <f t="shared" ref="F4104" si="272">D4104*E4104</f>
        <v>1.83</v>
      </c>
      <c r="G4104" s="21"/>
    </row>
    <row r="4105" spans="1:7" ht="15.6" thickTop="1" thickBot="1" x14ac:dyDescent="0.35">
      <c r="A4105" s="49">
        <v>2</v>
      </c>
      <c r="B4105" s="98" t="s">
        <v>23</v>
      </c>
      <c r="C4105" s="99"/>
      <c r="D4105" s="99"/>
      <c r="E4105" s="100"/>
      <c r="F4105" s="50">
        <f>SUM(F4092:F4104)</f>
        <v>37.131</v>
      </c>
      <c r="G4105" s="51">
        <f>SUM(F4105/F4116)</f>
        <v>0.72840653910271325</v>
      </c>
    </row>
    <row r="4106" spans="1:7" ht="15" thickTop="1" x14ac:dyDescent="0.3">
      <c r="A4106" s="41"/>
      <c r="B4106" s="52" t="s">
        <v>47</v>
      </c>
      <c r="C4106" s="13"/>
      <c r="D4106" s="13"/>
      <c r="E4106" s="13"/>
      <c r="F4106" s="73"/>
      <c r="G4106" s="54"/>
    </row>
    <row r="4107" spans="1:7" x14ac:dyDescent="0.3">
      <c r="A4107" s="17" t="s">
        <v>48</v>
      </c>
      <c r="B4107" s="13" t="s">
        <v>584</v>
      </c>
      <c r="C4107" s="13" t="s">
        <v>21</v>
      </c>
      <c r="D4107" s="13">
        <v>8.4000000000000005E-2</v>
      </c>
      <c r="E4107" s="20">
        <v>1.71</v>
      </c>
      <c r="F4107" s="53">
        <f>D4107*E4107</f>
        <v>0.14364000000000002</v>
      </c>
      <c r="G4107" s="21"/>
    </row>
    <row r="4108" spans="1:7" x14ac:dyDescent="0.3">
      <c r="A4108" s="17" t="s">
        <v>65</v>
      </c>
      <c r="B4108" s="13" t="s">
        <v>146</v>
      </c>
      <c r="C4108" s="13" t="s">
        <v>21</v>
      </c>
      <c r="D4108" s="13">
        <v>8.4000000000000005E-2</v>
      </c>
      <c r="E4108" s="20">
        <v>1.7</v>
      </c>
      <c r="F4108" s="53">
        <f>D4108*E4108</f>
        <v>0.14280000000000001</v>
      </c>
      <c r="G4108" s="21"/>
    </row>
    <row r="4109" spans="1:7" x14ac:dyDescent="0.3">
      <c r="A4109" s="17" t="s">
        <v>66</v>
      </c>
      <c r="B4109" s="13" t="s">
        <v>144</v>
      </c>
      <c r="C4109" s="13" t="s">
        <v>21</v>
      </c>
      <c r="D4109" s="13">
        <v>8.4000000000000005E-2</v>
      </c>
      <c r="E4109" s="20">
        <v>1.7</v>
      </c>
      <c r="F4109" s="53">
        <f>D4109*E4109</f>
        <v>0.14280000000000001</v>
      </c>
      <c r="G4109" s="21"/>
    </row>
    <row r="4110" spans="1:7" ht="15" thickBot="1" x14ac:dyDescent="0.35">
      <c r="A4110" s="17" t="s">
        <v>67</v>
      </c>
      <c r="B4110" s="13" t="s">
        <v>585</v>
      </c>
      <c r="C4110" s="13" t="s">
        <v>21</v>
      </c>
      <c r="D4110" s="13">
        <v>8.4000000000000005E-2</v>
      </c>
      <c r="E4110" s="20">
        <v>1.7</v>
      </c>
      <c r="F4110" s="53">
        <f>D4110*E4110</f>
        <v>0.14280000000000001</v>
      </c>
      <c r="G4110" s="21"/>
    </row>
    <row r="4111" spans="1:7" ht="15.6" thickTop="1" thickBot="1" x14ac:dyDescent="0.35">
      <c r="A4111" s="49">
        <v>3</v>
      </c>
      <c r="B4111" s="98" t="s">
        <v>49</v>
      </c>
      <c r="C4111" s="99"/>
      <c r="D4111" s="99"/>
      <c r="E4111" s="100"/>
      <c r="F4111" s="50">
        <f>SUM(F4107:F4110)</f>
        <v>0.5720400000000001</v>
      </c>
      <c r="G4111" s="51">
        <f>SUM(F4111/F4116)</f>
        <v>1.1221827492615771E-2</v>
      </c>
    </row>
    <row r="4112" spans="1:7" ht="15.6" thickTop="1" thickBot="1" x14ac:dyDescent="0.35">
      <c r="A4112" s="57" t="s">
        <v>14</v>
      </c>
      <c r="B4112" s="98" t="s">
        <v>24</v>
      </c>
      <c r="C4112" s="99"/>
      <c r="D4112" s="99"/>
      <c r="E4112" s="100"/>
      <c r="F4112" s="58">
        <f>SUM(F4090,F4105,F4111)</f>
        <v>40.296959999999999</v>
      </c>
      <c r="G4112" s="6"/>
    </row>
    <row r="4113" spans="1:7" ht="15.6" thickTop="1" thickBot="1" x14ac:dyDescent="0.35">
      <c r="A4113" s="59">
        <v>4</v>
      </c>
      <c r="B4113" s="95" t="s">
        <v>15</v>
      </c>
      <c r="C4113" s="96"/>
      <c r="D4113" s="96"/>
      <c r="E4113" s="97"/>
      <c r="F4113" s="58">
        <f>SUM(F4112)*15%</f>
        <v>6.0445439999999993</v>
      </c>
      <c r="G4113" s="51">
        <f>SUM(F4113/F4116)</f>
        <v>0.11857707509881421</v>
      </c>
    </row>
    <row r="4114" spans="1:7" ht="15.6" thickTop="1" thickBot="1" x14ac:dyDescent="0.35">
      <c r="A4114" s="57" t="s">
        <v>16</v>
      </c>
      <c r="B4114" s="98" t="s">
        <v>25</v>
      </c>
      <c r="C4114" s="99"/>
      <c r="D4114" s="99"/>
      <c r="E4114" s="100"/>
      <c r="F4114" s="60">
        <f>SUM(F4112:F4113)</f>
        <v>46.341504</v>
      </c>
    </row>
    <row r="4115" spans="1:7" ht="15.6" thickTop="1" thickBot="1" x14ac:dyDescent="0.35">
      <c r="A4115" s="59">
        <v>5</v>
      </c>
      <c r="B4115" s="95" t="s">
        <v>17</v>
      </c>
      <c r="C4115" s="96"/>
      <c r="D4115" s="96"/>
      <c r="E4115" s="97"/>
      <c r="F4115" s="58">
        <f>SUM(F4114)*10%</f>
        <v>4.6341504000000002</v>
      </c>
      <c r="G4115" s="51">
        <f>SUM(F4115/F4116)</f>
        <v>9.0909090909090912E-2</v>
      </c>
    </row>
    <row r="4116" spans="1:7" ht="15.6" thickTop="1" thickBot="1" x14ac:dyDescent="0.35">
      <c r="A4116" s="57" t="s">
        <v>18</v>
      </c>
      <c r="B4116" s="98" t="s">
        <v>19</v>
      </c>
      <c r="C4116" s="99"/>
      <c r="D4116" s="99"/>
      <c r="E4116" s="100"/>
      <c r="F4116" s="60">
        <f>SUM(F4114,F4115)</f>
        <v>50.975654400000003</v>
      </c>
      <c r="G4116" s="62">
        <f>SUM(G4090,G4105,G4111,G4113,G4115)</f>
        <v>1</v>
      </c>
    </row>
    <row r="4117" spans="1:7" ht="15.6" thickTop="1" thickBot="1" x14ac:dyDescent="0.35"/>
    <row r="4118" spans="1:7" ht="44.4" thickTop="1" thickBot="1" x14ac:dyDescent="0.35">
      <c r="A4118" s="37" t="s">
        <v>2</v>
      </c>
      <c r="B4118" s="29" t="s">
        <v>1</v>
      </c>
      <c r="C4118" s="38" t="s">
        <v>0</v>
      </c>
      <c r="D4118" s="39" t="s">
        <v>20</v>
      </c>
      <c r="E4118" s="40"/>
      <c r="F4118" s="41"/>
      <c r="G4118" s="41"/>
    </row>
    <row r="4119" spans="1:7" ht="15" thickTop="1" x14ac:dyDescent="0.3">
      <c r="A4119" s="63" t="s">
        <v>608</v>
      </c>
      <c r="B4119" s="16" t="s">
        <v>609</v>
      </c>
      <c r="C4119" s="8"/>
      <c r="D4119" s="8"/>
      <c r="E4119" s="40"/>
      <c r="F4119" s="41"/>
      <c r="G4119" s="41"/>
    </row>
    <row r="4120" spans="1:7" ht="113.4" customHeight="1" thickBot="1" x14ac:dyDescent="0.35">
      <c r="A4120" s="66" t="s">
        <v>615</v>
      </c>
      <c r="B4120" s="27" t="s">
        <v>616</v>
      </c>
      <c r="C4120" s="33" t="s">
        <v>612</v>
      </c>
      <c r="D4120" s="33">
        <v>1</v>
      </c>
      <c r="E4120" s="41"/>
      <c r="F4120" s="41"/>
      <c r="G4120" s="41"/>
    </row>
    <row r="4121" spans="1:7" ht="30" thickTop="1" thickBot="1" x14ac:dyDescent="0.35">
      <c r="A4121" s="37" t="s">
        <v>3</v>
      </c>
      <c r="B4121" s="29" t="s">
        <v>4</v>
      </c>
      <c r="C4121" s="29" t="s">
        <v>0</v>
      </c>
      <c r="D4121" s="29" t="s">
        <v>5</v>
      </c>
      <c r="E4121" s="29" t="s">
        <v>6</v>
      </c>
      <c r="F4121" s="29" t="s">
        <v>7</v>
      </c>
      <c r="G4121" s="39" t="s">
        <v>8</v>
      </c>
    </row>
    <row r="4122" spans="1:7" ht="15" thickTop="1" x14ac:dyDescent="0.3">
      <c r="A4122" s="41"/>
      <c r="B4122" s="46" t="s">
        <v>9</v>
      </c>
      <c r="C4122" s="47"/>
      <c r="D4122" s="47"/>
      <c r="E4122" s="47"/>
      <c r="F4122" s="47"/>
      <c r="G4122" s="21"/>
    </row>
    <row r="4123" spans="1:7" ht="15" thickBot="1" x14ac:dyDescent="0.35">
      <c r="A4123" s="17" t="s">
        <v>10</v>
      </c>
      <c r="B4123" s="13" t="s">
        <v>43</v>
      </c>
      <c r="C4123" s="13" t="s">
        <v>21</v>
      </c>
      <c r="D4123" s="13">
        <v>8.4000000000000005E-2</v>
      </c>
      <c r="E4123" s="48">
        <v>30.88</v>
      </c>
      <c r="F4123" s="20">
        <f>PRODUCT(D4123:E4123)</f>
        <v>2.5939200000000002</v>
      </c>
      <c r="G4123" s="21"/>
    </row>
    <row r="4124" spans="1:7" ht="15.6" thickTop="1" thickBot="1" x14ac:dyDescent="0.35">
      <c r="A4124" s="49">
        <v>1</v>
      </c>
      <c r="B4124" s="98" t="s">
        <v>13</v>
      </c>
      <c r="C4124" s="99"/>
      <c r="D4124" s="99"/>
      <c r="E4124" s="100"/>
      <c r="F4124" s="50">
        <f>SUM(F4123)</f>
        <v>2.5939200000000002</v>
      </c>
      <c r="G4124" s="51">
        <f>SUM(F4124/F4150)</f>
        <v>5.0822407543685444E-2</v>
      </c>
    </row>
    <row r="4125" spans="1:7" ht="15" thickTop="1" x14ac:dyDescent="0.3">
      <c r="A4125" s="41"/>
      <c r="B4125" s="52" t="s">
        <v>22</v>
      </c>
      <c r="C4125" s="13"/>
      <c r="D4125" s="13"/>
      <c r="E4125" s="13"/>
      <c r="F4125" s="53"/>
      <c r="G4125" s="54"/>
    </row>
    <row r="4126" spans="1:7" x14ac:dyDescent="0.3">
      <c r="A4126" s="17" t="s">
        <v>11</v>
      </c>
      <c r="B4126" s="13" t="s">
        <v>60</v>
      </c>
      <c r="C4126" s="18" t="s">
        <v>84</v>
      </c>
      <c r="D4126" s="19">
        <v>0.1</v>
      </c>
      <c r="E4126" s="11">
        <v>1.1399999999999999</v>
      </c>
      <c r="F4126" s="20">
        <f t="shared" ref="F4126:F4133" si="273">D4126*E4126</f>
        <v>0.11399999999999999</v>
      </c>
      <c r="G4126" s="21"/>
    </row>
    <row r="4127" spans="1:7" x14ac:dyDescent="0.3">
      <c r="A4127" s="17" t="s">
        <v>12</v>
      </c>
      <c r="B4127" s="13" t="s">
        <v>576</v>
      </c>
      <c r="C4127" s="18" t="s">
        <v>85</v>
      </c>
      <c r="D4127" s="19">
        <v>0.1</v>
      </c>
      <c r="E4127" s="11">
        <v>7.58</v>
      </c>
      <c r="F4127" s="20">
        <f t="shared" si="273"/>
        <v>0.75800000000000001</v>
      </c>
      <c r="G4127" s="21"/>
    </row>
    <row r="4128" spans="1:7" x14ac:dyDescent="0.3">
      <c r="A4128" s="17" t="s">
        <v>53</v>
      </c>
      <c r="B4128" s="13" t="s">
        <v>577</v>
      </c>
      <c r="C4128" s="18" t="s">
        <v>85</v>
      </c>
      <c r="D4128" s="19">
        <v>0.1</v>
      </c>
      <c r="E4128" s="11">
        <v>9.91</v>
      </c>
      <c r="F4128" s="20">
        <f t="shared" si="273"/>
        <v>0.9910000000000001</v>
      </c>
      <c r="G4128" s="21"/>
    </row>
    <row r="4129" spans="1:7" x14ac:dyDescent="0.3">
      <c r="A4129" s="17" t="s">
        <v>54</v>
      </c>
      <c r="B4129" s="13" t="s">
        <v>578</v>
      </c>
      <c r="C4129" s="18" t="s">
        <v>85</v>
      </c>
      <c r="D4129" s="19">
        <v>0.1</v>
      </c>
      <c r="E4129" s="11">
        <v>33.75</v>
      </c>
      <c r="F4129" s="20">
        <f t="shared" si="273"/>
        <v>3.375</v>
      </c>
      <c r="G4129" s="21"/>
    </row>
    <row r="4130" spans="1:7" x14ac:dyDescent="0.3">
      <c r="A4130" s="17" t="s">
        <v>55</v>
      </c>
      <c r="B4130" s="13" t="s">
        <v>579</v>
      </c>
      <c r="C4130" s="90" t="s">
        <v>68</v>
      </c>
      <c r="D4130" s="19">
        <v>1</v>
      </c>
      <c r="E4130" s="11">
        <v>1.04</v>
      </c>
      <c r="F4130" s="20">
        <f t="shared" si="273"/>
        <v>1.04</v>
      </c>
      <c r="G4130" s="21"/>
    </row>
    <row r="4131" spans="1:7" ht="43.2" x14ac:dyDescent="0.3">
      <c r="A4131" s="17" t="s">
        <v>56</v>
      </c>
      <c r="B4131" s="13" t="s">
        <v>911</v>
      </c>
      <c r="C4131" s="18" t="s">
        <v>68</v>
      </c>
      <c r="D4131" s="19">
        <v>1</v>
      </c>
      <c r="E4131" s="11">
        <v>6.41</v>
      </c>
      <c r="F4131" s="20">
        <f t="shared" si="273"/>
        <v>6.41</v>
      </c>
      <c r="G4131" s="21"/>
    </row>
    <row r="4132" spans="1:7" x14ac:dyDescent="0.3">
      <c r="A4132" s="17" t="s">
        <v>57</v>
      </c>
      <c r="B4132" s="13" t="s">
        <v>580</v>
      </c>
      <c r="C4132" s="18" t="s">
        <v>68</v>
      </c>
      <c r="D4132" s="19">
        <v>1</v>
      </c>
      <c r="E4132" s="11">
        <v>5.83</v>
      </c>
      <c r="F4132" s="20">
        <f t="shared" si="273"/>
        <v>5.83</v>
      </c>
      <c r="G4132" s="21"/>
    </row>
    <row r="4133" spans="1:7" x14ac:dyDescent="0.3">
      <c r="A4133" s="17" t="s">
        <v>58</v>
      </c>
      <c r="B4133" s="13" t="s">
        <v>581</v>
      </c>
      <c r="C4133" s="18" t="s">
        <v>85</v>
      </c>
      <c r="D4133" s="19">
        <v>0.1</v>
      </c>
      <c r="E4133" s="11">
        <v>16.91</v>
      </c>
      <c r="F4133" s="20">
        <f t="shared" si="273"/>
        <v>1.6910000000000001</v>
      </c>
      <c r="G4133" s="21"/>
    </row>
    <row r="4134" spans="1:7" x14ac:dyDescent="0.3">
      <c r="A4134" s="17" t="s">
        <v>59</v>
      </c>
      <c r="B4134" s="13" t="s">
        <v>582</v>
      </c>
      <c r="C4134" s="18" t="s">
        <v>85</v>
      </c>
      <c r="D4134" s="19">
        <v>0.1</v>
      </c>
      <c r="E4134" s="11">
        <v>34.770000000000003</v>
      </c>
      <c r="F4134" s="20">
        <f>D4134*E4134</f>
        <v>3.4770000000000003</v>
      </c>
      <c r="G4134" s="21"/>
    </row>
    <row r="4135" spans="1:7" x14ac:dyDescent="0.3">
      <c r="A4135" s="17" t="s">
        <v>133</v>
      </c>
      <c r="B4135" s="13" t="s">
        <v>583</v>
      </c>
      <c r="C4135" s="18" t="s">
        <v>85</v>
      </c>
      <c r="D4135" s="19">
        <v>0.1</v>
      </c>
      <c r="E4135" s="11">
        <v>8.75</v>
      </c>
      <c r="F4135" s="20">
        <f>D4135*E4135</f>
        <v>0.875</v>
      </c>
      <c r="G4135" s="21"/>
    </row>
    <row r="4136" spans="1:7" x14ac:dyDescent="0.3">
      <c r="A4136" s="17" t="s">
        <v>134</v>
      </c>
      <c r="B4136" s="13" t="s">
        <v>586</v>
      </c>
      <c r="C4136" s="18" t="s">
        <v>85</v>
      </c>
      <c r="D4136" s="19">
        <v>0.1</v>
      </c>
      <c r="E4136" s="11">
        <v>14</v>
      </c>
      <c r="F4136" s="20">
        <f>D4136*E4136</f>
        <v>1.4000000000000001</v>
      </c>
      <c r="G4136" s="21"/>
    </row>
    <row r="4137" spans="1:7" x14ac:dyDescent="0.3">
      <c r="A4137" s="17" t="s">
        <v>135</v>
      </c>
      <c r="B4137" s="13" t="s">
        <v>587</v>
      </c>
      <c r="C4137" s="18" t="s">
        <v>45</v>
      </c>
      <c r="D4137" s="19">
        <v>1</v>
      </c>
      <c r="E4137" s="11">
        <v>9.39</v>
      </c>
      <c r="F4137" s="20">
        <f>D4137*E4137</f>
        <v>9.39</v>
      </c>
      <c r="G4137" s="21"/>
    </row>
    <row r="4138" spans="1:7" ht="15" thickBot="1" x14ac:dyDescent="0.35">
      <c r="A4138" s="17" t="s">
        <v>166</v>
      </c>
      <c r="B4138" s="13" t="s">
        <v>588</v>
      </c>
      <c r="C4138" s="18" t="s">
        <v>84</v>
      </c>
      <c r="D4138" s="19">
        <v>0.1</v>
      </c>
      <c r="E4138" s="11">
        <v>18.3</v>
      </c>
      <c r="F4138" s="20">
        <f t="shared" ref="F4138" si="274">D4138*E4138</f>
        <v>1.83</v>
      </c>
      <c r="G4138" s="21"/>
    </row>
    <row r="4139" spans="1:7" ht="15.6" thickTop="1" thickBot="1" x14ac:dyDescent="0.35">
      <c r="A4139" s="49">
        <v>2</v>
      </c>
      <c r="B4139" s="98" t="s">
        <v>23</v>
      </c>
      <c r="C4139" s="99"/>
      <c r="D4139" s="99"/>
      <c r="E4139" s="100"/>
      <c r="F4139" s="50">
        <f>SUM(F4126:F4138)</f>
        <v>37.180999999999997</v>
      </c>
      <c r="G4139" s="51">
        <f>SUM(F4139/F4150)</f>
        <v>0.72848350561380781</v>
      </c>
    </row>
    <row r="4140" spans="1:7" ht="15" thickTop="1" x14ac:dyDescent="0.3">
      <c r="A4140" s="41"/>
      <c r="B4140" s="52" t="s">
        <v>47</v>
      </c>
      <c r="C4140" s="13"/>
      <c r="D4140" s="13"/>
      <c r="E4140" s="13"/>
      <c r="F4140" s="73"/>
      <c r="G4140" s="54"/>
    </row>
    <row r="4141" spans="1:7" x14ac:dyDescent="0.3">
      <c r="A4141" s="17" t="s">
        <v>48</v>
      </c>
      <c r="B4141" s="13" t="s">
        <v>584</v>
      </c>
      <c r="C4141" s="13" t="s">
        <v>21</v>
      </c>
      <c r="D4141" s="13">
        <v>8.4000000000000005E-2</v>
      </c>
      <c r="E4141" s="20">
        <v>1.71</v>
      </c>
      <c r="F4141" s="53">
        <f>D4141*E4141</f>
        <v>0.14364000000000002</v>
      </c>
      <c r="G4141" s="21"/>
    </row>
    <row r="4142" spans="1:7" x14ac:dyDescent="0.3">
      <c r="A4142" s="17" t="s">
        <v>65</v>
      </c>
      <c r="B4142" s="13" t="s">
        <v>146</v>
      </c>
      <c r="C4142" s="13" t="s">
        <v>21</v>
      </c>
      <c r="D4142" s="13">
        <v>8.4000000000000005E-2</v>
      </c>
      <c r="E4142" s="20">
        <v>1.7</v>
      </c>
      <c r="F4142" s="53">
        <f>D4142*E4142</f>
        <v>0.14280000000000001</v>
      </c>
      <c r="G4142" s="21"/>
    </row>
    <row r="4143" spans="1:7" x14ac:dyDescent="0.3">
      <c r="A4143" s="17" t="s">
        <v>66</v>
      </c>
      <c r="B4143" s="13" t="s">
        <v>144</v>
      </c>
      <c r="C4143" s="13" t="s">
        <v>21</v>
      </c>
      <c r="D4143" s="13">
        <v>8.4000000000000005E-2</v>
      </c>
      <c r="E4143" s="20">
        <v>1.7</v>
      </c>
      <c r="F4143" s="53">
        <f>D4143*E4143</f>
        <v>0.14280000000000001</v>
      </c>
      <c r="G4143" s="21"/>
    </row>
    <row r="4144" spans="1:7" ht="15" thickBot="1" x14ac:dyDescent="0.35">
      <c r="A4144" s="17" t="s">
        <v>67</v>
      </c>
      <c r="B4144" s="13" t="s">
        <v>585</v>
      </c>
      <c r="C4144" s="13" t="s">
        <v>21</v>
      </c>
      <c r="D4144" s="13">
        <v>8.4000000000000005E-2</v>
      </c>
      <c r="E4144" s="20">
        <v>1.7</v>
      </c>
      <c r="F4144" s="53">
        <f>D4144*E4144</f>
        <v>0.14280000000000001</v>
      </c>
      <c r="G4144" s="21"/>
    </row>
    <row r="4145" spans="1:7" ht="15.6" thickTop="1" thickBot="1" x14ac:dyDescent="0.35">
      <c r="A4145" s="49">
        <v>3</v>
      </c>
      <c r="B4145" s="98" t="s">
        <v>49</v>
      </c>
      <c r="C4145" s="99"/>
      <c r="D4145" s="99"/>
      <c r="E4145" s="100"/>
      <c r="F4145" s="50">
        <f>SUM(F4141:F4144)</f>
        <v>0.5720400000000001</v>
      </c>
      <c r="G4145" s="51">
        <f>SUM(F4145/F4150)</f>
        <v>1.1207920834601617E-2</v>
      </c>
    </row>
    <row r="4146" spans="1:7" ht="15.6" thickTop="1" thickBot="1" x14ac:dyDescent="0.35">
      <c r="A4146" s="57" t="s">
        <v>14</v>
      </c>
      <c r="B4146" s="98" t="s">
        <v>24</v>
      </c>
      <c r="C4146" s="99"/>
      <c r="D4146" s="99"/>
      <c r="E4146" s="100"/>
      <c r="F4146" s="58">
        <f>SUM(F4124,F4139,F4145)</f>
        <v>40.346959999999996</v>
      </c>
      <c r="G4146" s="6"/>
    </row>
    <row r="4147" spans="1:7" ht="15.6" thickTop="1" thickBot="1" x14ac:dyDescent="0.35">
      <c r="A4147" s="59">
        <v>4</v>
      </c>
      <c r="B4147" s="95" t="s">
        <v>15</v>
      </c>
      <c r="C4147" s="96"/>
      <c r="D4147" s="96"/>
      <c r="E4147" s="97"/>
      <c r="F4147" s="58">
        <f>SUM(F4146)*15%</f>
        <v>6.0520439999999995</v>
      </c>
      <c r="G4147" s="51">
        <f>SUM(F4147/F4150)</f>
        <v>0.11857707509881422</v>
      </c>
    </row>
    <row r="4148" spans="1:7" ht="15.6" thickTop="1" thickBot="1" x14ac:dyDescent="0.35">
      <c r="A4148" s="57" t="s">
        <v>16</v>
      </c>
      <c r="B4148" s="98" t="s">
        <v>25</v>
      </c>
      <c r="C4148" s="99"/>
      <c r="D4148" s="99"/>
      <c r="E4148" s="100"/>
      <c r="F4148" s="60">
        <f>SUM(F4146:F4147)</f>
        <v>46.399003999999998</v>
      </c>
    </row>
    <row r="4149" spans="1:7" ht="15.6" thickTop="1" thickBot="1" x14ac:dyDescent="0.35">
      <c r="A4149" s="59">
        <v>5</v>
      </c>
      <c r="B4149" s="95" t="s">
        <v>17</v>
      </c>
      <c r="C4149" s="96"/>
      <c r="D4149" s="96"/>
      <c r="E4149" s="97"/>
      <c r="F4149" s="58">
        <f>SUM(F4148)*10%</f>
        <v>4.6399004000000001</v>
      </c>
      <c r="G4149" s="51">
        <f>SUM(F4149/F4150)</f>
        <v>9.0909090909090912E-2</v>
      </c>
    </row>
    <row r="4150" spans="1:7" ht="15.6" thickTop="1" thickBot="1" x14ac:dyDescent="0.35">
      <c r="A4150" s="57" t="s">
        <v>18</v>
      </c>
      <c r="B4150" s="98" t="s">
        <v>19</v>
      </c>
      <c r="C4150" s="99"/>
      <c r="D4150" s="99"/>
      <c r="E4150" s="100"/>
      <c r="F4150" s="60">
        <f>SUM(F4148,F4149)</f>
        <v>51.0389044</v>
      </c>
      <c r="G4150" s="62">
        <f>SUM(G4124,G4139,G4145,G4147,G4149)</f>
        <v>1</v>
      </c>
    </row>
    <row r="4151" spans="1:7" ht="15.6" thickTop="1" thickBot="1" x14ac:dyDescent="0.35"/>
    <row r="4152" spans="1:7" ht="44.4" thickTop="1" thickBot="1" x14ac:dyDescent="0.35">
      <c r="A4152" s="37" t="s">
        <v>2</v>
      </c>
      <c r="B4152" s="29" t="s">
        <v>1</v>
      </c>
      <c r="C4152" s="38" t="s">
        <v>0</v>
      </c>
      <c r="D4152" s="39" t="s">
        <v>20</v>
      </c>
      <c r="E4152" s="40"/>
      <c r="F4152" s="41"/>
      <c r="G4152" s="41"/>
    </row>
    <row r="4153" spans="1:7" ht="15" thickTop="1" x14ac:dyDescent="0.3">
      <c r="A4153" s="63" t="s">
        <v>608</v>
      </c>
      <c r="B4153" s="16" t="s">
        <v>609</v>
      </c>
      <c r="C4153" s="8"/>
      <c r="D4153" s="8"/>
      <c r="E4153" s="40"/>
      <c r="F4153" s="41"/>
      <c r="G4153" s="41"/>
    </row>
    <row r="4154" spans="1:7" ht="91.8" customHeight="1" thickBot="1" x14ac:dyDescent="0.35">
      <c r="A4154" s="66" t="s">
        <v>617</v>
      </c>
      <c r="B4154" s="27" t="s">
        <v>618</v>
      </c>
      <c r="C4154" s="33" t="s">
        <v>619</v>
      </c>
      <c r="D4154" s="33">
        <v>1</v>
      </c>
      <c r="E4154" s="41"/>
      <c r="F4154" s="41"/>
      <c r="G4154" s="41"/>
    </row>
    <row r="4155" spans="1:7" ht="30" thickTop="1" thickBot="1" x14ac:dyDescent="0.35">
      <c r="A4155" s="37" t="s">
        <v>3</v>
      </c>
      <c r="B4155" s="29" t="s">
        <v>4</v>
      </c>
      <c r="C4155" s="29" t="s">
        <v>0</v>
      </c>
      <c r="D4155" s="29" t="s">
        <v>5</v>
      </c>
      <c r="E4155" s="29" t="s">
        <v>6</v>
      </c>
      <c r="F4155" s="29" t="s">
        <v>7</v>
      </c>
      <c r="G4155" s="39" t="s">
        <v>8</v>
      </c>
    </row>
    <row r="4156" spans="1:7" ht="15" thickTop="1" x14ac:dyDescent="0.3">
      <c r="A4156" s="41"/>
      <c r="B4156" s="46" t="s">
        <v>9</v>
      </c>
      <c r="C4156" s="47"/>
      <c r="D4156" s="47"/>
      <c r="E4156" s="47"/>
      <c r="F4156" s="47"/>
      <c r="G4156" s="21"/>
    </row>
    <row r="4157" spans="1:7" ht="15" thickBot="1" x14ac:dyDescent="0.35">
      <c r="A4157" s="17" t="s">
        <v>10</v>
      </c>
      <c r="B4157" s="13" t="s">
        <v>43</v>
      </c>
      <c r="C4157" s="13" t="s">
        <v>21</v>
      </c>
      <c r="D4157" s="13">
        <v>0.17</v>
      </c>
      <c r="E4157" s="48">
        <v>30.88</v>
      </c>
      <c r="F4157" s="20">
        <f>PRODUCT(D4157:E4157)</f>
        <v>5.2496</v>
      </c>
      <c r="G4157" s="21"/>
    </row>
    <row r="4158" spans="1:7" ht="15.6" thickTop="1" thickBot="1" x14ac:dyDescent="0.35">
      <c r="A4158" s="49">
        <v>1</v>
      </c>
      <c r="B4158" s="98" t="s">
        <v>13</v>
      </c>
      <c r="C4158" s="99"/>
      <c r="D4158" s="99"/>
      <c r="E4158" s="100"/>
      <c r="F4158" s="50">
        <f>SUM(F4157)</f>
        <v>5.2496</v>
      </c>
      <c r="G4158" s="51">
        <f>SUM(F4158/F4184)</f>
        <v>9.5206315064476063E-2</v>
      </c>
    </row>
    <row r="4159" spans="1:7" ht="15" thickTop="1" x14ac:dyDescent="0.3">
      <c r="A4159" s="41"/>
      <c r="B4159" s="52" t="s">
        <v>22</v>
      </c>
      <c r="C4159" s="13"/>
      <c r="D4159" s="13"/>
      <c r="E4159" s="13"/>
      <c r="F4159" s="53"/>
      <c r="G4159" s="54"/>
    </row>
    <row r="4160" spans="1:7" x14ac:dyDescent="0.3">
      <c r="A4160" s="17" t="s">
        <v>11</v>
      </c>
      <c r="B4160" s="13" t="s">
        <v>60</v>
      </c>
      <c r="C4160" s="18" t="s">
        <v>84</v>
      </c>
      <c r="D4160" s="19">
        <v>0.1</v>
      </c>
      <c r="E4160" s="11">
        <v>1.1399999999999999</v>
      </c>
      <c r="F4160" s="20">
        <f t="shared" ref="F4160:F4167" si="275">D4160*E4160</f>
        <v>0.11399999999999999</v>
      </c>
      <c r="G4160" s="21"/>
    </row>
    <row r="4161" spans="1:7" x14ac:dyDescent="0.3">
      <c r="A4161" s="17" t="s">
        <v>12</v>
      </c>
      <c r="B4161" s="13" t="s">
        <v>576</v>
      </c>
      <c r="C4161" s="18" t="s">
        <v>85</v>
      </c>
      <c r="D4161" s="19">
        <v>0.1</v>
      </c>
      <c r="E4161" s="11">
        <v>7.58</v>
      </c>
      <c r="F4161" s="20">
        <f t="shared" si="275"/>
        <v>0.75800000000000001</v>
      </c>
      <c r="G4161" s="21"/>
    </row>
    <row r="4162" spans="1:7" x14ac:dyDescent="0.3">
      <c r="A4162" s="17" t="s">
        <v>53</v>
      </c>
      <c r="B4162" s="13" t="s">
        <v>577</v>
      </c>
      <c r="C4162" s="18" t="s">
        <v>85</v>
      </c>
      <c r="D4162" s="19">
        <v>0.1</v>
      </c>
      <c r="E4162" s="11">
        <v>9.91</v>
      </c>
      <c r="F4162" s="20">
        <f t="shared" si="275"/>
        <v>0.9910000000000001</v>
      </c>
      <c r="G4162" s="21"/>
    </row>
    <row r="4163" spans="1:7" x14ac:dyDescent="0.3">
      <c r="A4163" s="17" t="s">
        <v>54</v>
      </c>
      <c r="B4163" s="13" t="s">
        <v>578</v>
      </c>
      <c r="C4163" s="18" t="s">
        <v>85</v>
      </c>
      <c r="D4163" s="19">
        <v>0.1</v>
      </c>
      <c r="E4163" s="11">
        <v>33.75</v>
      </c>
      <c r="F4163" s="20">
        <f t="shared" si="275"/>
        <v>3.375</v>
      </c>
      <c r="G4163" s="21"/>
    </row>
    <row r="4164" spans="1:7" x14ac:dyDescent="0.3">
      <c r="A4164" s="17" t="s">
        <v>55</v>
      </c>
      <c r="B4164" s="13" t="s">
        <v>579</v>
      </c>
      <c r="C4164" s="90" t="s">
        <v>68</v>
      </c>
      <c r="D4164" s="19">
        <v>1</v>
      </c>
      <c r="E4164" s="11">
        <v>1.04</v>
      </c>
      <c r="F4164" s="20">
        <f t="shared" si="275"/>
        <v>1.04</v>
      </c>
      <c r="G4164" s="21"/>
    </row>
    <row r="4165" spans="1:7" ht="43.2" x14ac:dyDescent="0.3">
      <c r="A4165" s="17" t="s">
        <v>56</v>
      </c>
      <c r="B4165" s="13" t="s">
        <v>911</v>
      </c>
      <c r="C4165" s="18" t="s">
        <v>68</v>
      </c>
      <c r="D4165" s="19">
        <v>1</v>
      </c>
      <c r="E4165" s="11">
        <v>6.41</v>
      </c>
      <c r="F4165" s="20">
        <f t="shared" si="275"/>
        <v>6.41</v>
      </c>
      <c r="G4165" s="21"/>
    </row>
    <row r="4166" spans="1:7" x14ac:dyDescent="0.3">
      <c r="A4166" s="17" t="s">
        <v>57</v>
      </c>
      <c r="B4166" s="13" t="s">
        <v>580</v>
      </c>
      <c r="C4166" s="18" t="s">
        <v>68</v>
      </c>
      <c r="D4166" s="19">
        <v>1</v>
      </c>
      <c r="E4166" s="11">
        <v>5.83</v>
      </c>
      <c r="F4166" s="20">
        <f t="shared" si="275"/>
        <v>5.83</v>
      </c>
      <c r="G4166" s="21"/>
    </row>
    <row r="4167" spans="1:7" x14ac:dyDescent="0.3">
      <c r="A4167" s="17" t="s">
        <v>58</v>
      </c>
      <c r="B4167" s="13" t="s">
        <v>581</v>
      </c>
      <c r="C4167" s="18" t="s">
        <v>85</v>
      </c>
      <c r="D4167" s="19">
        <v>0.1</v>
      </c>
      <c r="E4167" s="11">
        <v>16.91</v>
      </c>
      <c r="F4167" s="20">
        <f t="shared" si="275"/>
        <v>1.6910000000000001</v>
      </c>
      <c r="G4167" s="21"/>
    </row>
    <row r="4168" spans="1:7" x14ac:dyDescent="0.3">
      <c r="A4168" s="17" t="s">
        <v>59</v>
      </c>
      <c r="B4168" s="13" t="s">
        <v>582</v>
      </c>
      <c r="C4168" s="18" t="s">
        <v>85</v>
      </c>
      <c r="D4168" s="19">
        <v>0.1</v>
      </c>
      <c r="E4168" s="11">
        <v>34.770000000000003</v>
      </c>
      <c r="F4168" s="20">
        <f>D4168*E4168</f>
        <v>3.4770000000000003</v>
      </c>
      <c r="G4168" s="21"/>
    </row>
    <row r="4169" spans="1:7" x14ac:dyDescent="0.3">
      <c r="A4169" s="17" t="s">
        <v>133</v>
      </c>
      <c r="B4169" s="13" t="s">
        <v>583</v>
      </c>
      <c r="C4169" s="18" t="s">
        <v>85</v>
      </c>
      <c r="D4169" s="19">
        <v>0.1</v>
      </c>
      <c r="E4169" s="11">
        <v>8.75</v>
      </c>
      <c r="F4169" s="20">
        <f>D4169*E4169</f>
        <v>0.875</v>
      </c>
      <c r="G4169" s="21"/>
    </row>
    <row r="4170" spans="1:7" x14ac:dyDescent="0.3">
      <c r="A4170" s="17" t="s">
        <v>134</v>
      </c>
      <c r="B4170" s="13" t="s">
        <v>586</v>
      </c>
      <c r="C4170" s="18" t="s">
        <v>85</v>
      </c>
      <c r="D4170" s="19">
        <v>0.1</v>
      </c>
      <c r="E4170" s="11">
        <v>14</v>
      </c>
      <c r="F4170" s="20">
        <f>D4170*E4170</f>
        <v>1.4000000000000001</v>
      </c>
      <c r="G4170" s="21"/>
    </row>
    <row r="4171" spans="1:7" x14ac:dyDescent="0.3">
      <c r="A4171" s="17" t="s">
        <v>135</v>
      </c>
      <c r="B4171" s="13" t="s">
        <v>587</v>
      </c>
      <c r="C4171" s="18" t="s">
        <v>45</v>
      </c>
      <c r="D4171" s="19">
        <v>1</v>
      </c>
      <c r="E4171" s="11">
        <v>9.39</v>
      </c>
      <c r="F4171" s="20">
        <f>D4171*E4171</f>
        <v>9.39</v>
      </c>
      <c r="G4171" s="21"/>
    </row>
    <row r="4172" spans="1:7" ht="15" thickBot="1" x14ac:dyDescent="0.35">
      <c r="A4172" s="17" t="s">
        <v>166</v>
      </c>
      <c r="B4172" s="13" t="s">
        <v>588</v>
      </c>
      <c r="C4172" s="18" t="s">
        <v>84</v>
      </c>
      <c r="D4172" s="19">
        <v>0.1</v>
      </c>
      <c r="E4172" s="11">
        <v>18.3</v>
      </c>
      <c r="F4172" s="20">
        <f t="shared" ref="F4172" si="276">D4172*E4172</f>
        <v>1.83</v>
      </c>
      <c r="G4172" s="21"/>
    </row>
    <row r="4173" spans="1:7" ht="15.6" thickTop="1" thickBot="1" x14ac:dyDescent="0.35">
      <c r="A4173" s="49">
        <v>2</v>
      </c>
      <c r="B4173" s="98" t="s">
        <v>23</v>
      </c>
      <c r="C4173" s="99"/>
      <c r="D4173" s="99"/>
      <c r="E4173" s="100"/>
      <c r="F4173" s="50">
        <f>SUM(F4160:F4172)</f>
        <v>37.180999999999997</v>
      </c>
      <c r="G4173" s="51">
        <f>SUM(F4173/F4184)</f>
        <v>0.67431156667408643</v>
      </c>
    </row>
    <row r="4174" spans="1:7" ht="15" thickTop="1" x14ac:dyDescent="0.3">
      <c r="A4174" s="41"/>
      <c r="B4174" s="52" t="s">
        <v>47</v>
      </c>
      <c r="C4174" s="13"/>
      <c r="D4174" s="13"/>
      <c r="E4174" s="13"/>
      <c r="F4174" s="73"/>
      <c r="G4174" s="54"/>
    </row>
    <row r="4175" spans="1:7" x14ac:dyDescent="0.3">
      <c r="A4175" s="17" t="s">
        <v>48</v>
      </c>
      <c r="B4175" s="13" t="s">
        <v>584</v>
      </c>
      <c r="C4175" s="13" t="s">
        <v>21</v>
      </c>
      <c r="D4175" s="13">
        <v>0.17</v>
      </c>
      <c r="E4175" s="20">
        <v>1.71</v>
      </c>
      <c r="F4175" s="53">
        <f>D4175*E4175</f>
        <v>0.29070000000000001</v>
      </c>
      <c r="G4175" s="21"/>
    </row>
    <row r="4176" spans="1:7" x14ac:dyDescent="0.3">
      <c r="A4176" s="17" t="s">
        <v>65</v>
      </c>
      <c r="B4176" s="13" t="s">
        <v>146</v>
      </c>
      <c r="C4176" s="13" t="s">
        <v>21</v>
      </c>
      <c r="D4176" s="13">
        <v>0.17</v>
      </c>
      <c r="E4176" s="20">
        <v>1.7</v>
      </c>
      <c r="F4176" s="53">
        <f>D4176*E4176</f>
        <v>0.28900000000000003</v>
      </c>
      <c r="G4176" s="21"/>
    </row>
    <row r="4177" spans="1:7" x14ac:dyDescent="0.3">
      <c r="A4177" s="17" t="s">
        <v>66</v>
      </c>
      <c r="B4177" s="13" t="s">
        <v>144</v>
      </c>
      <c r="C4177" s="13" t="s">
        <v>21</v>
      </c>
      <c r="D4177" s="13">
        <v>0.17</v>
      </c>
      <c r="E4177" s="20">
        <v>1.7</v>
      </c>
      <c r="F4177" s="53">
        <f>D4177*E4177</f>
        <v>0.28900000000000003</v>
      </c>
      <c r="G4177" s="21"/>
    </row>
    <row r="4178" spans="1:7" ht="15" thickBot="1" x14ac:dyDescent="0.35">
      <c r="A4178" s="17" t="s">
        <v>67</v>
      </c>
      <c r="B4178" s="13" t="s">
        <v>585</v>
      </c>
      <c r="C4178" s="13" t="s">
        <v>21</v>
      </c>
      <c r="D4178" s="13">
        <v>0.17</v>
      </c>
      <c r="E4178" s="20">
        <v>1.7</v>
      </c>
      <c r="F4178" s="53">
        <f>D4178*E4178</f>
        <v>0.28900000000000003</v>
      </c>
      <c r="G4178" s="21"/>
    </row>
    <row r="4179" spans="1:7" ht="15.6" thickTop="1" thickBot="1" x14ac:dyDescent="0.35">
      <c r="A4179" s="49">
        <v>3</v>
      </c>
      <c r="B4179" s="98" t="s">
        <v>49</v>
      </c>
      <c r="C4179" s="99"/>
      <c r="D4179" s="99"/>
      <c r="E4179" s="100"/>
      <c r="F4179" s="50">
        <f>SUM(F4175:F4178)</f>
        <v>1.1577000000000002</v>
      </c>
      <c r="G4179" s="51">
        <f>SUM(F4179/F4184)</f>
        <v>2.099595225353245E-2</v>
      </c>
    </row>
    <row r="4180" spans="1:7" ht="15.6" thickTop="1" thickBot="1" x14ac:dyDescent="0.35">
      <c r="A4180" s="57" t="s">
        <v>14</v>
      </c>
      <c r="B4180" s="98" t="s">
        <v>24</v>
      </c>
      <c r="C4180" s="99"/>
      <c r="D4180" s="99"/>
      <c r="E4180" s="100"/>
      <c r="F4180" s="58">
        <f>SUM(F4158,F4173,F4179)</f>
        <v>43.588299999999997</v>
      </c>
      <c r="G4180" s="6"/>
    </row>
    <row r="4181" spans="1:7" ht="15.6" thickTop="1" thickBot="1" x14ac:dyDescent="0.35">
      <c r="A4181" s="59">
        <v>4</v>
      </c>
      <c r="B4181" s="95" t="s">
        <v>15</v>
      </c>
      <c r="C4181" s="96"/>
      <c r="D4181" s="96"/>
      <c r="E4181" s="97"/>
      <c r="F4181" s="58">
        <f>SUM(F4180)*15%</f>
        <v>6.538244999999999</v>
      </c>
      <c r="G4181" s="51">
        <f>SUM(F4181/F4184)</f>
        <v>0.11857707509881424</v>
      </c>
    </row>
    <row r="4182" spans="1:7" ht="15.6" thickTop="1" thickBot="1" x14ac:dyDescent="0.35">
      <c r="A4182" s="57" t="s">
        <v>16</v>
      </c>
      <c r="B4182" s="98" t="s">
        <v>25</v>
      </c>
      <c r="C4182" s="99"/>
      <c r="D4182" s="99"/>
      <c r="E4182" s="100"/>
      <c r="F4182" s="60">
        <f>SUM(F4180:F4181)</f>
        <v>50.126544999999993</v>
      </c>
    </row>
    <row r="4183" spans="1:7" ht="15.6" thickTop="1" thickBot="1" x14ac:dyDescent="0.35">
      <c r="A4183" s="59">
        <v>5</v>
      </c>
      <c r="B4183" s="95" t="s">
        <v>17</v>
      </c>
      <c r="C4183" s="96"/>
      <c r="D4183" s="96"/>
      <c r="E4183" s="97"/>
      <c r="F4183" s="58">
        <f>SUM(F4182)*10%</f>
        <v>5.0126545</v>
      </c>
      <c r="G4183" s="51">
        <f>SUM(F4183/F4184)</f>
        <v>9.0909090909090925E-2</v>
      </c>
    </row>
    <row r="4184" spans="1:7" ht="15.6" thickTop="1" thickBot="1" x14ac:dyDescent="0.35">
      <c r="A4184" s="57" t="s">
        <v>18</v>
      </c>
      <c r="B4184" s="98" t="s">
        <v>19</v>
      </c>
      <c r="C4184" s="99"/>
      <c r="D4184" s="99"/>
      <c r="E4184" s="100"/>
      <c r="F4184" s="60">
        <f>SUM(F4182,F4183)</f>
        <v>55.139199499999989</v>
      </c>
      <c r="G4184" s="62">
        <f>SUM(G4158,G4173,G4179,G4181,G4183)</f>
        <v>1</v>
      </c>
    </row>
    <row r="4185" spans="1:7" ht="15.6" thickTop="1" thickBot="1" x14ac:dyDescent="0.35"/>
    <row r="4186" spans="1:7" ht="44.4" thickTop="1" thickBot="1" x14ac:dyDescent="0.35">
      <c r="A4186" s="37" t="s">
        <v>2</v>
      </c>
      <c r="B4186" s="29" t="s">
        <v>1</v>
      </c>
      <c r="C4186" s="38" t="s">
        <v>0</v>
      </c>
      <c r="D4186" s="39" t="s">
        <v>20</v>
      </c>
      <c r="E4186" s="40"/>
      <c r="F4186" s="41"/>
      <c r="G4186" s="41"/>
    </row>
    <row r="4187" spans="1:7" ht="15" thickTop="1" x14ac:dyDescent="0.3">
      <c r="A4187" s="63" t="s">
        <v>608</v>
      </c>
      <c r="B4187" s="16" t="s">
        <v>609</v>
      </c>
      <c r="C4187" s="8"/>
      <c r="D4187" s="8"/>
      <c r="E4187" s="40"/>
      <c r="F4187" s="41"/>
      <c r="G4187" s="41"/>
    </row>
    <row r="4188" spans="1:7" ht="29.4" thickBot="1" x14ac:dyDescent="0.35">
      <c r="A4188" s="66" t="s">
        <v>620</v>
      </c>
      <c r="B4188" s="27" t="s">
        <v>621</v>
      </c>
      <c r="C4188" s="33"/>
      <c r="D4188" s="33"/>
      <c r="E4188" s="41"/>
      <c r="F4188" s="41"/>
      <c r="G4188" s="41"/>
    </row>
    <row r="4189" spans="1:7" ht="30" thickTop="1" thickBot="1" x14ac:dyDescent="0.35">
      <c r="A4189" s="37" t="s">
        <v>3</v>
      </c>
      <c r="B4189" s="29" t="s">
        <v>4</v>
      </c>
      <c r="C4189" s="29" t="s">
        <v>0</v>
      </c>
      <c r="D4189" s="29" t="s">
        <v>5</v>
      </c>
      <c r="E4189" s="29" t="s">
        <v>6</v>
      </c>
      <c r="F4189" s="29" t="s">
        <v>7</v>
      </c>
      <c r="G4189" s="39" t="s">
        <v>8</v>
      </c>
    </row>
    <row r="4190" spans="1:7" ht="15" thickTop="1" x14ac:dyDescent="0.3">
      <c r="A4190" s="41"/>
      <c r="B4190" s="46" t="s">
        <v>9</v>
      </c>
      <c r="C4190" s="47"/>
      <c r="D4190" s="47"/>
      <c r="E4190" s="47"/>
      <c r="F4190" s="47"/>
      <c r="G4190" s="21"/>
    </row>
    <row r="4191" spans="1:7" ht="15" thickBot="1" x14ac:dyDescent="0.35">
      <c r="A4191" s="17" t="s">
        <v>10</v>
      </c>
      <c r="B4191" s="13" t="s">
        <v>43</v>
      </c>
      <c r="C4191" s="13" t="s">
        <v>21</v>
      </c>
      <c r="D4191" s="13">
        <v>0.17</v>
      </c>
      <c r="E4191" s="48">
        <v>30.88</v>
      </c>
      <c r="F4191" s="20">
        <f>PRODUCT(D4191:E4191)</f>
        <v>5.2496</v>
      </c>
      <c r="G4191" s="21"/>
    </row>
    <row r="4192" spans="1:7" ht="15.6" thickTop="1" thickBot="1" x14ac:dyDescent="0.35">
      <c r="A4192" s="49">
        <v>1</v>
      </c>
      <c r="B4192" s="98" t="s">
        <v>13</v>
      </c>
      <c r="C4192" s="99"/>
      <c r="D4192" s="99"/>
      <c r="E4192" s="100"/>
      <c r="F4192" s="50">
        <f>SUM(F4191)</f>
        <v>5.2496</v>
      </c>
      <c r="G4192" s="51">
        <f>SUM(F4192/F4218)</f>
        <v>9.5206315064476063E-2</v>
      </c>
    </row>
    <row r="4193" spans="1:7" ht="15" thickTop="1" x14ac:dyDescent="0.3">
      <c r="A4193" s="41"/>
      <c r="B4193" s="52" t="s">
        <v>22</v>
      </c>
      <c r="C4193" s="13"/>
      <c r="D4193" s="13"/>
      <c r="E4193" s="13"/>
      <c r="F4193" s="53"/>
      <c r="G4193" s="54"/>
    </row>
    <row r="4194" spans="1:7" x14ac:dyDescent="0.3">
      <c r="A4194" s="17" t="s">
        <v>11</v>
      </c>
      <c r="B4194" s="13" t="s">
        <v>60</v>
      </c>
      <c r="C4194" s="18" t="s">
        <v>84</v>
      </c>
      <c r="D4194" s="19">
        <v>0.1</v>
      </c>
      <c r="E4194" s="11">
        <v>1.1399999999999999</v>
      </c>
      <c r="F4194" s="20">
        <f t="shared" ref="F4194:F4201" si="277">D4194*E4194</f>
        <v>0.11399999999999999</v>
      </c>
      <c r="G4194" s="21"/>
    </row>
    <row r="4195" spans="1:7" x14ac:dyDescent="0.3">
      <c r="A4195" s="17" t="s">
        <v>12</v>
      </c>
      <c r="B4195" s="13" t="s">
        <v>576</v>
      </c>
      <c r="C4195" s="18" t="s">
        <v>85</v>
      </c>
      <c r="D4195" s="19">
        <v>0.1</v>
      </c>
      <c r="E4195" s="11">
        <v>7.58</v>
      </c>
      <c r="F4195" s="20">
        <f t="shared" si="277"/>
        <v>0.75800000000000001</v>
      </c>
      <c r="G4195" s="21"/>
    </row>
    <row r="4196" spans="1:7" x14ac:dyDescent="0.3">
      <c r="A4196" s="17" t="s">
        <v>53</v>
      </c>
      <c r="B4196" s="13" t="s">
        <v>577</v>
      </c>
      <c r="C4196" s="18" t="s">
        <v>85</v>
      </c>
      <c r="D4196" s="19">
        <v>0.1</v>
      </c>
      <c r="E4196" s="11">
        <v>9.91</v>
      </c>
      <c r="F4196" s="20">
        <f t="shared" si="277"/>
        <v>0.9910000000000001</v>
      </c>
      <c r="G4196" s="21"/>
    </row>
    <row r="4197" spans="1:7" x14ac:dyDescent="0.3">
      <c r="A4197" s="17" t="s">
        <v>54</v>
      </c>
      <c r="B4197" s="13" t="s">
        <v>578</v>
      </c>
      <c r="C4197" s="18" t="s">
        <v>85</v>
      </c>
      <c r="D4197" s="19">
        <v>0.1</v>
      </c>
      <c r="E4197" s="11">
        <v>33.75</v>
      </c>
      <c r="F4197" s="20">
        <f t="shared" si="277"/>
        <v>3.375</v>
      </c>
      <c r="G4197" s="21"/>
    </row>
    <row r="4198" spans="1:7" x14ac:dyDescent="0.3">
      <c r="A4198" s="17" t="s">
        <v>55</v>
      </c>
      <c r="B4198" s="13" t="s">
        <v>579</v>
      </c>
      <c r="C4198" s="90" t="s">
        <v>68</v>
      </c>
      <c r="D4198" s="19">
        <v>1</v>
      </c>
      <c r="E4198" s="11">
        <v>1.04</v>
      </c>
      <c r="F4198" s="20">
        <f t="shared" si="277"/>
        <v>1.04</v>
      </c>
      <c r="G4198" s="21"/>
    </row>
    <row r="4199" spans="1:7" ht="43.2" x14ac:dyDescent="0.3">
      <c r="A4199" s="17" t="s">
        <v>56</v>
      </c>
      <c r="B4199" s="13" t="s">
        <v>911</v>
      </c>
      <c r="C4199" s="18" t="s">
        <v>68</v>
      </c>
      <c r="D4199" s="19">
        <v>1</v>
      </c>
      <c r="E4199" s="11">
        <v>6.41</v>
      </c>
      <c r="F4199" s="20">
        <f t="shared" si="277"/>
        <v>6.41</v>
      </c>
      <c r="G4199" s="21"/>
    </row>
    <row r="4200" spans="1:7" x14ac:dyDescent="0.3">
      <c r="A4200" s="17" t="s">
        <v>57</v>
      </c>
      <c r="B4200" s="13" t="s">
        <v>580</v>
      </c>
      <c r="C4200" s="18" t="s">
        <v>68</v>
      </c>
      <c r="D4200" s="19">
        <v>1</v>
      </c>
      <c r="E4200" s="11">
        <v>5.83</v>
      </c>
      <c r="F4200" s="20">
        <f t="shared" si="277"/>
        <v>5.83</v>
      </c>
      <c r="G4200" s="21"/>
    </row>
    <row r="4201" spans="1:7" x14ac:dyDescent="0.3">
      <c r="A4201" s="17" t="s">
        <v>58</v>
      </c>
      <c r="B4201" s="13" t="s">
        <v>581</v>
      </c>
      <c r="C4201" s="18" t="s">
        <v>85</v>
      </c>
      <c r="D4201" s="19">
        <v>0.1</v>
      </c>
      <c r="E4201" s="11">
        <v>16.91</v>
      </c>
      <c r="F4201" s="20">
        <f t="shared" si="277"/>
        <v>1.6910000000000001</v>
      </c>
      <c r="G4201" s="21"/>
    </row>
    <row r="4202" spans="1:7" x14ac:dyDescent="0.3">
      <c r="A4202" s="17" t="s">
        <v>59</v>
      </c>
      <c r="B4202" s="13" t="s">
        <v>582</v>
      </c>
      <c r="C4202" s="18" t="s">
        <v>85</v>
      </c>
      <c r="D4202" s="19">
        <v>0.1</v>
      </c>
      <c r="E4202" s="11">
        <v>34.770000000000003</v>
      </c>
      <c r="F4202" s="20">
        <f>D4202*E4202</f>
        <v>3.4770000000000003</v>
      </c>
      <c r="G4202" s="21"/>
    </row>
    <row r="4203" spans="1:7" x14ac:dyDescent="0.3">
      <c r="A4203" s="17" t="s">
        <v>133</v>
      </c>
      <c r="B4203" s="13" t="s">
        <v>583</v>
      </c>
      <c r="C4203" s="18" t="s">
        <v>85</v>
      </c>
      <c r="D4203" s="19">
        <v>0.1</v>
      </c>
      <c r="E4203" s="11">
        <v>8.75</v>
      </c>
      <c r="F4203" s="20">
        <f>D4203*E4203</f>
        <v>0.875</v>
      </c>
      <c r="G4203" s="21"/>
    </row>
    <row r="4204" spans="1:7" x14ac:dyDescent="0.3">
      <c r="A4204" s="17" t="s">
        <v>134</v>
      </c>
      <c r="B4204" s="13" t="s">
        <v>586</v>
      </c>
      <c r="C4204" s="18" t="s">
        <v>85</v>
      </c>
      <c r="D4204" s="19">
        <v>0.1</v>
      </c>
      <c r="E4204" s="11">
        <v>14</v>
      </c>
      <c r="F4204" s="20">
        <f>D4204*E4204</f>
        <v>1.4000000000000001</v>
      </c>
      <c r="G4204" s="21"/>
    </row>
    <row r="4205" spans="1:7" x14ac:dyDescent="0.3">
      <c r="A4205" s="17" t="s">
        <v>135</v>
      </c>
      <c r="B4205" s="13" t="s">
        <v>587</v>
      </c>
      <c r="C4205" s="18" t="s">
        <v>45</v>
      </c>
      <c r="D4205" s="19">
        <v>1</v>
      </c>
      <c r="E4205" s="11">
        <v>9.39</v>
      </c>
      <c r="F4205" s="20">
        <f>D4205*E4205</f>
        <v>9.39</v>
      </c>
      <c r="G4205" s="21"/>
    </row>
    <row r="4206" spans="1:7" ht="15" thickBot="1" x14ac:dyDescent="0.35">
      <c r="A4206" s="17" t="s">
        <v>166</v>
      </c>
      <c r="B4206" s="13" t="s">
        <v>588</v>
      </c>
      <c r="C4206" s="18" t="s">
        <v>84</v>
      </c>
      <c r="D4206" s="19">
        <v>0.1</v>
      </c>
      <c r="E4206" s="11">
        <v>18.3</v>
      </c>
      <c r="F4206" s="20">
        <f t="shared" ref="F4206" si="278">D4206*E4206</f>
        <v>1.83</v>
      </c>
      <c r="G4206" s="21"/>
    </row>
    <row r="4207" spans="1:7" ht="15.6" thickTop="1" thickBot="1" x14ac:dyDescent="0.35">
      <c r="A4207" s="49">
        <v>2</v>
      </c>
      <c r="B4207" s="98" t="s">
        <v>23</v>
      </c>
      <c r="C4207" s="99"/>
      <c r="D4207" s="99"/>
      <c r="E4207" s="100"/>
      <c r="F4207" s="50">
        <f>SUM(F4194:F4206)</f>
        <v>37.180999999999997</v>
      </c>
      <c r="G4207" s="51">
        <f>SUM(F4207/F4218)</f>
        <v>0.67431156667408643</v>
      </c>
    </row>
    <row r="4208" spans="1:7" ht="15" thickTop="1" x14ac:dyDescent="0.3">
      <c r="A4208" s="41"/>
      <c r="B4208" s="52" t="s">
        <v>47</v>
      </c>
      <c r="C4208" s="13"/>
      <c r="D4208" s="13"/>
      <c r="E4208" s="13"/>
      <c r="F4208" s="73"/>
      <c r="G4208" s="54"/>
    </row>
    <row r="4209" spans="1:7" x14ac:dyDescent="0.3">
      <c r="A4209" s="17" t="s">
        <v>48</v>
      </c>
      <c r="B4209" s="13" t="s">
        <v>584</v>
      </c>
      <c r="C4209" s="13" t="s">
        <v>21</v>
      </c>
      <c r="D4209" s="13">
        <v>0.17</v>
      </c>
      <c r="E4209" s="20">
        <v>1.71</v>
      </c>
      <c r="F4209" s="53">
        <f>D4209*E4209</f>
        <v>0.29070000000000001</v>
      </c>
      <c r="G4209" s="21"/>
    </row>
    <row r="4210" spans="1:7" x14ac:dyDescent="0.3">
      <c r="A4210" s="17" t="s">
        <v>65</v>
      </c>
      <c r="B4210" s="13" t="s">
        <v>146</v>
      </c>
      <c r="C4210" s="13" t="s">
        <v>21</v>
      </c>
      <c r="D4210" s="13">
        <v>0.17</v>
      </c>
      <c r="E4210" s="20">
        <v>1.7</v>
      </c>
      <c r="F4210" s="53">
        <f>D4210*E4210</f>
        <v>0.28900000000000003</v>
      </c>
      <c r="G4210" s="21"/>
    </row>
    <row r="4211" spans="1:7" x14ac:dyDescent="0.3">
      <c r="A4211" s="17" t="s">
        <v>66</v>
      </c>
      <c r="B4211" s="13" t="s">
        <v>144</v>
      </c>
      <c r="C4211" s="13" t="s">
        <v>21</v>
      </c>
      <c r="D4211" s="13">
        <v>0.17</v>
      </c>
      <c r="E4211" s="20">
        <v>1.7</v>
      </c>
      <c r="F4211" s="53">
        <f>D4211*E4211</f>
        <v>0.28900000000000003</v>
      </c>
      <c r="G4211" s="21"/>
    </row>
    <row r="4212" spans="1:7" ht="15" thickBot="1" x14ac:dyDescent="0.35">
      <c r="A4212" s="17" t="s">
        <v>67</v>
      </c>
      <c r="B4212" s="13" t="s">
        <v>585</v>
      </c>
      <c r="C4212" s="13" t="s">
        <v>21</v>
      </c>
      <c r="D4212" s="13">
        <v>0.17</v>
      </c>
      <c r="E4212" s="20">
        <v>1.7</v>
      </c>
      <c r="F4212" s="53">
        <f>D4212*E4212</f>
        <v>0.28900000000000003</v>
      </c>
      <c r="G4212" s="21"/>
    </row>
    <row r="4213" spans="1:7" ht="15.6" thickTop="1" thickBot="1" x14ac:dyDescent="0.35">
      <c r="A4213" s="49">
        <v>3</v>
      </c>
      <c r="B4213" s="98" t="s">
        <v>49</v>
      </c>
      <c r="C4213" s="99"/>
      <c r="D4213" s="99"/>
      <c r="E4213" s="100"/>
      <c r="F4213" s="50">
        <f>SUM(F4209:F4212)</f>
        <v>1.1577000000000002</v>
      </c>
      <c r="G4213" s="51">
        <f>SUM(F4213/F4218)</f>
        <v>2.099595225353245E-2</v>
      </c>
    </row>
    <row r="4214" spans="1:7" ht="15.6" thickTop="1" thickBot="1" x14ac:dyDescent="0.35">
      <c r="A4214" s="57" t="s">
        <v>14</v>
      </c>
      <c r="B4214" s="98" t="s">
        <v>24</v>
      </c>
      <c r="C4214" s="99"/>
      <c r="D4214" s="99"/>
      <c r="E4214" s="100"/>
      <c r="F4214" s="58">
        <f>SUM(F4192,F4207,F4213)</f>
        <v>43.588299999999997</v>
      </c>
      <c r="G4214" s="6"/>
    </row>
    <row r="4215" spans="1:7" ht="15.6" thickTop="1" thickBot="1" x14ac:dyDescent="0.35">
      <c r="A4215" s="59">
        <v>4</v>
      </c>
      <c r="B4215" s="95" t="s">
        <v>15</v>
      </c>
      <c r="C4215" s="96"/>
      <c r="D4215" s="96"/>
      <c r="E4215" s="97"/>
      <c r="F4215" s="58">
        <f>SUM(F4214)*15%</f>
        <v>6.538244999999999</v>
      </c>
      <c r="G4215" s="51">
        <f>SUM(F4215/F4218)</f>
        <v>0.11857707509881424</v>
      </c>
    </row>
    <row r="4216" spans="1:7" ht="15.6" thickTop="1" thickBot="1" x14ac:dyDescent="0.35">
      <c r="A4216" s="57" t="s">
        <v>16</v>
      </c>
      <c r="B4216" s="98" t="s">
        <v>25</v>
      </c>
      <c r="C4216" s="99"/>
      <c r="D4216" s="99"/>
      <c r="E4216" s="100"/>
      <c r="F4216" s="60">
        <f>SUM(F4214:F4215)</f>
        <v>50.126544999999993</v>
      </c>
    </row>
    <row r="4217" spans="1:7" ht="15.6" thickTop="1" thickBot="1" x14ac:dyDescent="0.35">
      <c r="A4217" s="59">
        <v>5</v>
      </c>
      <c r="B4217" s="95" t="s">
        <v>17</v>
      </c>
      <c r="C4217" s="96"/>
      <c r="D4217" s="96"/>
      <c r="E4217" s="97"/>
      <c r="F4217" s="58">
        <f>SUM(F4216)*10%</f>
        <v>5.0126545</v>
      </c>
      <c r="G4217" s="51">
        <f>SUM(F4217/F4218)</f>
        <v>9.0909090909090925E-2</v>
      </c>
    </row>
    <row r="4218" spans="1:7" ht="15.6" thickTop="1" thickBot="1" x14ac:dyDescent="0.35">
      <c r="A4218" s="57" t="s">
        <v>18</v>
      </c>
      <c r="B4218" s="98" t="s">
        <v>19</v>
      </c>
      <c r="C4218" s="99"/>
      <c r="D4218" s="99"/>
      <c r="E4218" s="100"/>
      <c r="F4218" s="60">
        <f>SUM(F4216,F4217)</f>
        <v>55.139199499999989</v>
      </c>
      <c r="G4218" s="62">
        <f>SUM(G4192,G4207,G4213,G4215,G4217)</f>
        <v>1</v>
      </c>
    </row>
    <row r="4219" spans="1:7" ht="15.6" thickTop="1" thickBot="1" x14ac:dyDescent="0.35"/>
    <row r="4220" spans="1:7" ht="44.4" thickTop="1" thickBot="1" x14ac:dyDescent="0.35">
      <c r="A4220" s="37" t="s">
        <v>2</v>
      </c>
      <c r="B4220" s="29" t="s">
        <v>1</v>
      </c>
      <c r="C4220" s="38" t="s">
        <v>0</v>
      </c>
      <c r="D4220" s="39" t="s">
        <v>20</v>
      </c>
      <c r="E4220" s="40"/>
      <c r="F4220" s="41"/>
      <c r="G4220" s="41"/>
    </row>
    <row r="4221" spans="1:7" ht="15" thickTop="1" x14ac:dyDescent="0.3">
      <c r="A4221" s="63" t="s">
        <v>608</v>
      </c>
      <c r="B4221" s="16" t="s">
        <v>609</v>
      </c>
      <c r="C4221" s="8"/>
      <c r="D4221" s="8"/>
      <c r="E4221" s="40"/>
      <c r="F4221" s="41"/>
      <c r="G4221" s="41"/>
    </row>
    <row r="4222" spans="1:7" ht="29.4" thickBot="1" x14ac:dyDescent="0.35">
      <c r="A4222" s="66" t="s">
        <v>622</v>
      </c>
      <c r="B4222" s="27" t="s">
        <v>623</v>
      </c>
      <c r="C4222" s="33"/>
      <c r="D4222" s="33"/>
      <c r="E4222" s="41"/>
      <c r="F4222" s="41"/>
      <c r="G4222" s="41"/>
    </row>
    <row r="4223" spans="1:7" ht="30" thickTop="1" thickBot="1" x14ac:dyDescent="0.35">
      <c r="A4223" s="37" t="s">
        <v>3</v>
      </c>
      <c r="B4223" s="29" t="s">
        <v>4</v>
      </c>
      <c r="C4223" s="29" t="s">
        <v>0</v>
      </c>
      <c r="D4223" s="29" t="s">
        <v>5</v>
      </c>
      <c r="E4223" s="29" t="s">
        <v>6</v>
      </c>
      <c r="F4223" s="29" t="s">
        <v>7</v>
      </c>
      <c r="G4223" s="39" t="s">
        <v>8</v>
      </c>
    </row>
    <row r="4224" spans="1:7" ht="15" thickTop="1" x14ac:dyDescent="0.3">
      <c r="A4224" s="41"/>
      <c r="B4224" s="46" t="s">
        <v>9</v>
      </c>
      <c r="C4224" s="47"/>
      <c r="D4224" s="47"/>
      <c r="E4224" s="47"/>
      <c r="F4224" s="47"/>
      <c r="G4224" s="21"/>
    </row>
    <row r="4225" spans="1:7" ht="15" thickBot="1" x14ac:dyDescent="0.35">
      <c r="A4225" s="17" t="s">
        <v>10</v>
      </c>
      <c r="B4225" s="13" t="s">
        <v>43</v>
      </c>
      <c r="C4225" s="13" t="s">
        <v>21</v>
      </c>
      <c r="D4225" s="13">
        <v>0.17</v>
      </c>
      <c r="E4225" s="48">
        <v>30.88</v>
      </c>
      <c r="F4225" s="20">
        <f>PRODUCT(D4225:E4225)</f>
        <v>5.2496</v>
      </c>
      <c r="G4225" s="21"/>
    </row>
    <row r="4226" spans="1:7" ht="15.6" thickTop="1" thickBot="1" x14ac:dyDescent="0.35">
      <c r="A4226" s="49">
        <v>1</v>
      </c>
      <c r="B4226" s="98" t="s">
        <v>13</v>
      </c>
      <c r="C4226" s="99"/>
      <c r="D4226" s="99"/>
      <c r="E4226" s="100"/>
      <c r="F4226" s="50">
        <f>SUM(F4225)</f>
        <v>5.2496</v>
      </c>
      <c r="G4226" s="51">
        <f>SUM(F4226/F4252)</f>
        <v>9.5285011880541351E-2</v>
      </c>
    </row>
    <row r="4227" spans="1:7" ht="15" thickTop="1" x14ac:dyDescent="0.3">
      <c r="A4227" s="41"/>
      <c r="B4227" s="52" t="s">
        <v>22</v>
      </c>
      <c r="C4227" s="13"/>
      <c r="D4227" s="13"/>
      <c r="E4227" s="13"/>
      <c r="F4227" s="53"/>
      <c r="G4227" s="54"/>
    </row>
    <row r="4228" spans="1:7" x14ac:dyDescent="0.3">
      <c r="A4228" s="17" t="s">
        <v>11</v>
      </c>
      <c r="B4228" s="13" t="s">
        <v>60</v>
      </c>
      <c r="C4228" s="18" t="s">
        <v>84</v>
      </c>
      <c r="D4228" s="19">
        <v>0.1</v>
      </c>
      <c r="E4228" s="11">
        <v>1.1399999999999999</v>
      </c>
      <c r="F4228" s="20">
        <f t="shared" ref="F4228:F4235" si="279">D4228*E4228</f>
        <v>0.11399999999999999</v>
      </c>
      <c r="G4228" s="21"/>
    </row>
    <row r="4229" spans="1:7" x14ac:dyDescent="0.3">
      <c r="A4229" s="17" t="s">
        <v>12</v>
      </c>
      <c r="B4229" s="13" t="s">
        <v>576</v>
      </c>
      <c r="C4229" s="18" t="s">
        <v>85</v>
      </c>
      <c r="D4229" s="19">
        <v>0.1</v>
      </c>
      <c r="E4229" s="11">
        <v>7.58</v>
      </c>
      <c r="F4229" s="20">
        <f t="shared" si="279"/>
        <v>0.75800000000000001</v>
      </c>
      <c r="G4229" s="21"/>
    </row>
    <row r="4230" spans="1:7" x14ac:dyDescent="0.3">
      <c r="A4230" s="17" t="s">
        <v>53</v>
      </c>
      <c r="B4230" s="13" t="s">
        <v>577</v>
      </c>
      <c r="C4230" s="18" t="s">
        <v>85</v>
      </c>
      <c r="D4230" s="19">
        <v>0.1</v>
      </c>
      <c r="E4230" s="11">
        <v>9.91</v>
      </c>
      <c r="F4230" s="20">
        <f t="shared" si="279"/>
        <v>0.9910000000000001</v>
      </c>
      <c r="G4230" s="21"/>
    </row>
    <row r="4231" spans="1:7" x14ac:dyDescent="0.3">
      <c r="A4231" s="17" t="s">
        <v>54</v>
      </c>
      <c r="B4231" s="13" t="s">
        <v>578</v>
      </c>
      <c r="C4231" s="18" t="s">
        <v>85</v>
      </c>
      <c r="D4231" s="19">
        <v>0.1</v>
      </c>
      <c r="E4231" s="11">
        <v>33.75</v>
      </c>
      <c r="F4231" s="20">
        <f t="shared" si="279"/>
        <v>3.375</v>
      </c>
      <c r="G4231" s="21"/>
    </row>
    <row r="4232" spans="1:7" x14ac:dyDescent="0.3">
      <c r="A4232" s="17" t="s">
        <v>55</v>
      </c>
      <c r="B4232" s="13" t="s">
        <v>579</v>
      </c>
      <c r="C4232" s="90" t="s">
        <v>68</v>
      </c>
      <c r="D4232" s="19">
        <v>1</v>
      </c>
      <c r="E4232" s="11">
        <v>1.04</v>
      </c>
      <c r="F4232" s="20">
        <f t="shared" si="279"/>
        <v>1.04</v>
      </c>
      <c r="G4232" s="21"/>
    </row>
    <row r="4233" spans="1:7" ht="43.2" x14ac:dyDescent="0.3">
      <c r="A4233" s="17" t="s">
        <v>56</v>
      </c>
      <c r="B4233" s="13" t="s">
        <v>911</v>
      </c>
      <c r="C4233" s="18" t="s">
        <v>68</v>
      </c>
      <c r="D4233" s="19">
        <v>1</v>
      </c>
      <c r="E4233" s="11">
        <v>6.41</v>
      </c>
      <c r="F4233" s="20">
        <f t="shared" si="279"/>
        <v>6.41</v>
      </c>
      <c r="G4233" s="21"/>
    </row>
    <row r="4234" spans="1:7" x14ac:dyDescent="0.3">
      <c r="A4234" s="17" t="s">
        <v>57</v>
      </c>
      <c r="B4234" s="13" t="s">
        <v>580</v>
      </c>
      <c r="C4234" s="18" t="s">
        <v>68</v>
      </c>
      <c r="D4234" s="19">
        <v>1</v>
      </c>
      <c r="E4234" s="11">
        <v>5.83</v>
      </c>
      <c r="F4234" s="20">
        <f t="shared" si="279"/>
        <v>5.83</v>
      </c>
      <c r="G4234" s="21"/>
    </row>
    <row r="4235" spans="1:7" x14ac:dyDescent="0.3">
      <c r="A4235" s="17" t="s">
        <v>58</v>
      </c>
      <c r="B4235" s="13" t="s">
        <v>581</v>
      </c>
      <c r="C4235" s="18" t="s">
        <v>85</v>
      </c>
      <c r="D4235" s="19">
        <v>0.1</v>
      </c>
      <c r="E4235" s="11">
        <v>16.91</v>
      </c>
      <c r="F4235" s="20">
        <f t="shared" si="279"/>
        <v>1.6910000000000001</v>
      </c>
      <c r="G4235" s="21"/>
    </row>
    <row r="4236" spans="1:7" x14ac:dyDescent="0.3">
      <c r="A4236" s="17" t="s">
        <v>59</v>
      </c>
      <c r="B4236" s="13" t="s">
        <v>582</v>
      </c>
      <c r="C4236" s="18" t="s">
        <v>85</v>
      </c>
      <c r="D4236" s="19">
        <v>0.1</v>
      </c>
      <c r="E4236" s="11">
        <v>34.770000000000003</v>
      </c>
      <c r="F4236" s="20">
        <f>D4236*E4236</f>
        <v>3.4770000000000003</v>
      </c>
      <c r="G4236" s="21"/>
    </row>
    <row r="4237" spans="1:7" x14ac:dyDescent="0.3">
      <c r="A4237" s="17" t="s">
        <v>133</v>
      </c>
      <c r="B4237" s="13" t="s">
        <v>583</v>
      </c>
      <c r="C4237" s="18" t="s">
        <v>85</v>
      </c>
      <c r="D4237" s="19">
        <v>0.1</v>
      </c>
      <c r="E4237" s="11">
        <v>8.75</v>
      </c>
      <c r="F4237" s="20">
        <f>D4237*E4237</f>
        <v>0.875</v>
      </c>
      <c r="G4237" s="21"/>
    </row>
    <row r="4238" spans="1:7" x14ac:dyDescent="0.3">
      <c r="A4238" s="17" t="s">
        <v>134</v>
      </c>
      <c r="B4238" s="13" t="s">
        <v>586</v>
      </c>
      <c r="C4238" s="18" t="s">
        <v>85</v>
      </c>
      <c r="D4238" s="19">
        <v>0.1</v>
      </c>
      <c r="E4238" s="11">
        <v>14</v>
      </c>
      <c r="F4238" s="20">
        <f>D4238*E4238</f>
        <v>1.4000000000000001</v>
      </c>
      <c r="G4238" s="21"/>
    </row>
    <row r="4239" spans="1:7" x14ac:dyDescent="0.3">
      <c r="A4239" s="17" t="s">
        <v>135</v>
      </c>
      <c r="B4239" s="13" t="s">
        <v>587</v>
      </c>
      <c r="C4239" s="18" t="s">
        <v>45</v>
      </c>
      <c r="D4239" s="19">
        <v>1</v>
      </c>
      <c r="E4239" s="11">
        <v>9.39</v>
      </c>
      <c r="F4239" s="20">
        <f>D4239*E4239</f>
        <v>9.39</v>
      </c>
      <c r="G4239" s="21"/>
    </row>
    <row r="4240" spans="1:7" ht="15" thickBot="1" x14ac:dyDescent="0.35">
      <c r="A4240" s="17" t="s">
        <v>166</v>
      </c>
      <c r="B4240" s="13" t="s">
        <v>588</v>
      </c>
      <c r="C4240" s="18" t="s">
        <v>84</v>
      </c>
      <c r="D4240" s="19">
        <v>0.1</v>
      </c>
      <c r="E4240" s="11">
        <v>17.940000000000001</v>
      </c>
      <c r="F4240" s="20">
        <f t="shared" ref="F4240" si="280">D4240*E4240</f>
        <v>1.7940000000000003</v>
      </c>
      <c r="G4240" s="21"/>
    </row>
    <row r="4241" spans="1:7" ht="15.6" thickTop="1" thickBot="1" x14ac:dyDescent="0.35">
      <c r="A4241" s="49">
        <v>2</v>
      </c>
      <c r="B4241" s="98" t="s">
        <v>23</v>
      </c>
      <c r="C4241" s="99"/>
      <c r="D4241" s="99"/>
      <c r="E4241" s="100"/>
      <c r="F4241" s="50">
        <f>SUM(F4228:F4240)</f>
        <v>37.144999999999996</v>
      </c>
      <c r="G4241" s="51">
        <f>SUM(F4241/F4252)</f>
        <v>0.67421551476354546</v>
      </c>
    </row>
    <row r="4242" spans="1:7" ht="15" thickTop="1" x14ac:dyDescent="0.3">
      <c r="A4242" s="41"/>
      <c r="B4242" s="52" t="s">
        <v>47</v>
      </c>
      <c r="C4242" s="13"/>
      <c r="D4242" s="13"/>
      <c r="E4242" s="13"/>
      <c r="F4242" s="73"/>
      <c r="G4242" s="54"/>
    </row>
    <row r="4243" spans="1:7" x14ac:dyDescent="0.3">
      <c r="A4243" s="17" t="s">
        <v>48</v>
      </c>
      <c r="B4243" s="13" t="s">
        <v>584</v>
      </c>
      <c r="C4243" s="13" t="s">
        <v>21</v>
      </c>
      <c r="D4243" s="13">
        <v>0.17</v>
      </c>
      <c r="E4243" s="20">
        <v>1.71</v>
      </c>
      <c r="F4243" s="53">
        <f>D4243*E4243</f>
        <v>0.29070000000000001</v>
      </c>
      <c r="G4243" s="21"/>
    </row>
    <row r="4244" spans="1:7" x14ac:dyDescent="0.3">
      <c r="A4244" s="17" t="s">
        <v>65</v>
      </c>
      <c r="B4244" s="13" t="s">
        <v>146</v>
      </c>
      <c r="C4244" s="13" t="s">
        <v>21</v>
      </c>
      <c r="D4244" s="13">
        <v>0.17</v>
      </c>
      <c r="E4244" s="20">
        <v>1.7</v>
      </c>
      <c r="F4244" s="53">
        <f>D4244*E4244</f>
        <v>0.28900000000000003</v>
      </c>
      <c r="G4244" s="21"/>
    </row>
    <row r="4245" spans="1:7" x14ac:dyDescent="0.3">
      <c r="A4245" s="17" t="s">
        <v>66</v>
      </c>
      <c r="B4245" s="13" t="s">
        <v>144</v>
      </c>
      <c r="C4245" s="13" t="s">
        <v>21</v>
      </c>
      <c r="D4245" s="13">
        <v>0.17</v>
      </c>
      <c r="E4245" s="20">
        <v>1.7</v>
      </c>
      <c r="F4245" s="53">
        <f>D4245*E4245</f>
        <v>0.28900000000000003</v>
      </c>
      <c r="G4245" s="21"/>
    </row>
    <row r="4246" spans="1:7" ht="15" thickBot="1" x14ac:dyDescent="0.35">
      <c r="A4246" s="17" t="s">
        <v>67</v>
      </c>
      <c r="B4246" s="13" t="s">
        <v>585</v>
      </c>
      <c r="C4246" s="13" t="s">
        <v>21</v>
      </c>
      <c r="D4246" s="13">
        <v>0.17</v>
      </c>
      <c r="E4246" s="20">
        <v>1.7</v>
      </c>
      <c r="F4246" s="53">
        <f>D4246*E4246</f>
        <v>0.28900000000000003</v>
      </c>
      <c r="G4246" s="21"/>
    </row>
    <row r="4247" spans="1:7" ht="15.6" thickTop="1" thickBot="1" x14ac:dyDescent="0.35">
      <c r="A4247" s="49">
        <v>3</v>
      </c>
      <c r="B4247" s="98" t="s">
        <v>49</v>
      </c>
      <c r="C4247" s="99"/>
      <c r="D4247" s="99"/>
      <c r="E4247" s="100"/>
      <c r="F4247" s="50">
        <f>SUM(F4243:F4246)</f>
        <v>1.1577000000000002</v>
      </c>
      <c r="G4247" s="51">
        <f>SUM(F4247/F4252)</f>
        <v>2.1013307348007989E-2</v>
      </c>
    </row>
    <row r="4248" spans="1:7" ht="15.6" thickTop="1" thickBot="1" x14ac:dyDescent="0.35">
      <c r="A4248" s="57" t="s">
        <v>14</v>
      </c>
      <c r="B4248" s="98" t="s">
        <v>24</v>
      </c>
      <c r="C4248" s="99"/>
      <c r="D4248" s="99"/>
      <c r="E4248" s="100"/>
      <c r="F4248" s="58">
        <f>SUM(F4226,F4241,F4247)</f>
        <v>43.552299999999995</v>
      </c>
      <c r="G4248" s="6"/>
    </row>
    <row r="4249" spans="1:7" ht="15.6" thickTop="1" thickBot="1" x14ac:dyDescent="0.35">
      <c r="A4249" s="59">
        <v>4</v>
      </c>
      <c r="B4249" s="95" t="s">
        <v>15</v>
      </c>
      <c r="C4249" s="96"/>
      <c r="D4249" s="96"/>
      <c r="E4249" s="97"/>
      <c r="F4249" s="58">
        <f>SUM(F4248)*15%</f>
        <v>6.5328449999999991</v>
      </c>
      <c r="G4249" s="51">
        <f>SUM(F4249/F4252)</f>
        <v>0.11857707509881421</v>
      </c>
    </row>
    <row r="4250" spans="1:7" ht="15.6" thickTop="1" thickBot="1" x14ac:dyDescent="0.35">
      <c r="A4250" s="57" t="s">
        <v>16</v>
      </c>
      <c r="B4250" s="98" t="s">
        <v>25</v>
      </c>
      <c r="C4250" s="99"/>
      <c r="D4250" s="99"/>
      <c r="E4250" s="100"/>
      <c r="F4250" s="60">
        <f>SUM(F4248:F4249)</f>
        <v>50.085144999999997</v>
      </c>
    </row>
    <row r="4251" spans="1:7" ht="15.6" thickTop="1" thickBot="1" x14ac:dyDescent="0.35">
      <c r="A4251" s="59">
        <v>5</v>
      </c>
      <c r="B4251" s="95" t="s">
        <v>17</v>
      </c>
      <c r="C4251" s="96"/>
      <c r="D4251" s="96"/>
      <c r="E4251" s="97"/>
      <c r="F4251" s="58">
        <f>SUM(F4250)*10%</f>
        <v>5.0085145000000004</v>
      </c>
      <c r="G4251" s="51">
        <f>SUM(F4251/F4252)</f>
        <v>9.0909090909090912E-2</v>
      </c>
    </row>
    <row r="4252" spans="1:7" ht="15.6" thickTop="1" thickBot="1" x14ac:dyDescent="0.35">
      <c r="A4252" s="57" t="s">
        <v>18</v>
      </c>
      <c r="B4252" s="98" t="s">
        <v>19</v>
      </c>
      <c r="C4252" s="99"/>
      <c r="D4252" s="99"/>
      <c r="E4252" s="100"/>
      <c r="F4252" s="60">
        <f>SUM(F4250,F4251)</f>
        <v>55.093659500000001</v>
      </c>
      <c r="G4252" s="62">
        <f>SUM(G4226,G4241,G4247,G4249,G4251)</f>
        <v>1</v>
      </c>
    </row>
    <row r="4253" spans="1:7" ht="15.6" thickTop="1" thickBot="1" x14ac:dyDescent="0.35"/>
    <row r="4254" spans="1:7" ht="44.4" thickTop="1" thickBot="1" x14ac:dyDescent="0.35">
      <c r="A4254" s="37" t="s">
        <v>2</v>
      </c>
      <c r="B4254" s="29" t="s">
        <v>1</v>
      </c>
      <c r="C4254" s="38" t="s">
        <v>0</v>
      </c>
      <c r="D4254" s="39" t="s">
        <v>20</v>
      </c>
      <c r="E4254" s="40"/>
      <c r="F4254" s="41"/>
      <c r="G4254" s="41"/>
    </row>
    <row r="4255" spans="1:7" ht="15" thickTop="1" x14ac:dyDescent="0.3">
      <c r="A4255" s="63" t="s">
        <v>608</v>
      </c>
      <c r="B4255" s="16" t="s">
        <v>609</v>
      </c>
      <c r="C4255" s="8"/>
      <c r="D4255" s="8"/>
      <c r="E4255" s="40"/>
      <c r="F4255" s="41"/>
      <c r="G4255" s="41"/>
    </row>
    <row r="4256" spans="1:7" ht="15" thickBot="1" x14ac:dyDescent="0.35">
      <c r="A4256" s="66" t="s">
        <v>624</v>
      </c>
      <c r="B4256" s="27" t="s">
        <v>625</v>
      </c>
      <c r="C4256" s="33"/>
      <c r="D4256" s="33"/>
      <c r="E4256" s="41"/>
      <c r="F4256" s="41"/>
      <c r="G4256" s="41"/>
    </row>
    <row r="4257" spans="1:7" ht="30" thickTop="1" thickBot="1" x14ac:dyDescent="0.35">
      <c r="A4257" s="37" t="s">
        <v>3</v>
      </c>
      <c r="B4257" s="29" t="s">
        <v>4</v>
      </c>
      <c r="C4257" s="29" t="s">
        <v>0</v>
      </c>
      <c r="D4257" s="29" t="s">
        <v>5</v>
      </c>
      <c r="E4257" s="29" t="s">
        <v>6</v>
      </c>
      <c r="F4257" s="29" t="s">
        <v>7</v>
      </c>
      <c r="G4257" s="39" t="s">
        <v>8</v>
      </c>
    </row>
    <row r="4258" spans="1:7" ht="15" thickTop="1" x14ac:dyDescent="0.3">
      <c r="A4258" s="41"/>
      <c r="B4258" s="46" t="s">
        <v>9</v>
      </c>
      <c r="C4258" s="47"/>
      <c r="D4258" s="47"/>
      <c r="E4258" s="47"/>
      <c r="F4258" s="47"/>
      <c r="G4258" s="21"/>
    </row>
    <row r="4259" spans="1:7" ht="15" thickBot="1" x14ac:dyDescent="0.35">
      <c r="A4259" s="17" t="s">
        <v>10</v>
      </c>
      <c r="B4259" s="13" t="s">
        <v>43</v>
      </c>
      <c r="C4259" s="13" t="s">
        <v>21</v>
      </c>
      <c r="D4259" s="13">
        <v>0.17</v>
      </c>
      <c r="E4259" s="48">
        <v>30.88</v>
      </c>
      <c r="F4259" s="20">
        <f>PRODUCT(D4259:E4259)</f>
        <v>5.2496</v>
      </c>
      <c r="G4259" s="21"/>
    </row>
    <row r="4260" spans="1:7" ht="15.6" thickTop="1" thickBot="1" x14ac:dyDescent="0.35">
      <c r="A4260" s="49">
        <v>1</v>
      </c>
      <c r="B4260" s="98" t="s">
        <v>13</v>
      </c>
      <c r="C4260" s="99"/>
      <c r="D4260" s="99"/>
      <c r="E4260" s="100"/>
      <c r="F4260" s="50">
        <f>SUM(F4259)</f>
        <v>5.2496</v>
      </c>
      <c r="G4260" s="51">
        <f>SUM(F4260/F4286)</f>
        <v>9.5206315064476063E-2</v>
      </c>
    </row>
    <row r="4261" spans="1:7" ht="15" thickTop="1" x14ac:dyDescent="0.3">
      <c r="A4261" s="41"/>
      <c r="B4261" s="52" t="s">
        <v>22</v>
      </c>
      <c r="C4261" s="13"/>
      <c r="D4261" s="13"/>
      <c r="E4261" s="13"/>
      <c r="F4261" s="53"/>
      <c r="G4261" s="54"/>
    </row>
    <row r="4262" spans="1:7" x14ac:dyDescent="0.3">
      <c r="A4262" s="17" t="s">
        <v>11</v>
      </c>
      <c r="B4262" s="13" t="s">
        <v>60</v>
      </c>
      <c r="C4262" s="18" t="s">
        <v>84</v>
      </c>
      <c r="D4262" s="19">
        <v>0.1</v>
      </c>
      <c r="E4262" s="11">
        <v>1.1399999999999999</v>
      </c>
      <c r="F4262" s="20">
        <f t="shared" ref="F4262:F4269" si="281">D4262*E4262</f>
        <v>0.11399999999999999</v>
      </c>
      <c r="G4262" s="21"/>
    </row>
    <row r="4263" spans="1:7" x14ac:dyDescent="0.3">
      <c r="A4263" s="17" t="s">
        <v>12</v>
      </c>
      <c r="B4263" s="13" t="s">
        <v>576</v>
      </c>
      <c r="C4263" s="18" t="s">
        <v>85</v>
      </c>
      <c r="D4263" s="19">
        <v>0.1</v>
      </c>
      <c r="E4263" s="11">
        <v>7.58</v>
      </c>
      <c r="F4263" s="20">
        <f t="shared" si="281"/>
        <v>0.75800000000000001</v>
      </c>
      <c r="G4263" s="21"/>
    </row>
    <row r="4264" spans="1:7" x14ac:dyDescent="0.3">
      <c r="A4264" s="17" t="s">
        <v>53</v>
      </c>
      <c r="B4264" s="13" t="s">
        <v>577</v>
      </c>
      <c r="C4264" s="18" t="s">
        <v>85</v>
      </c>
      <c r="D4264" s="19">
        <v>0.1</v>
      </c>
      <c r="E4264" s="11">
        <v>9.91</v>
      </c>
      <c r="F4264" s="20">
        <f t="shared" si="281"/>
        <v>0.9910000000000001</v>
      </c>
      <c r="G4264" s="21"/>
    </row>
    <row r="4265" spans="1:7" x14ac:dyDescent="0.3">
      <c r="A4265" s="17" t="s">
        <v>54</v>
      </c>
      <c r="B4265" s="13" t="s">
        <v>578</v>
      </c>
      <c r="C4265" s="18" t="s">
        <v>85</v>
      </c>
      <c r="D4265" s="19">
        <v>0.1</v>
      </c>
      <c r="E4265" s="11">
        <v>33.75</v>
      </c>
      <c r="F4265" s="20">
        <f t="shared" si="281"/>
        <v>3.375</v>
      </c>
      <c r="G4265" s="21"/>
    </row>
    <row r="4266" spans="1:7" x14ac:dyDescent="0.3">
      <c r="A4266" s="17" t="s">
        <v>55</v>
      </c>
      <c r="B4266" s="13" t="s">
        <v>579</v>
      </c>
      <c r="C4266" s="90" t="s">
        <v>68</v>
      </c>
      <c r="D4266" s="19">
        <v>1</v>
      </c>
      <c r="E4266" s="11">
        <v>1.04</v>
      </c>
      <c r="F4266" s="20">
        <f t="shared" si="281"/>
        <v>1.04</v>
      </c>
      <c r="G4266" s="21"/>
    </row>
    <row r="4267" spans="1:7" ht="43.2" x14ac:dyDescent="0.3">
      <c r="A4267" s="17" t="s">
        <v>56</v>
      </c>
      <c r="B4267" s="13" t="s">
        <v>911</v>
      </c>
      <c r="C4267" s="18" t="s">
        <v>68</v>
      </c>
      <c r="D4267" s="19">
        <v>1</v>
      </c>
      <c r="E4267" s="11">
        <v>6.41</v>
      </c>
      <c r="F4267" s="20">
        <f t="shared" si="281"/>
        <v>6.41</v>
      </c>
      <c r="G4267" s="21"/>
    </row>
    <row r="4268" spans="1:7" x14ac:dyDescent="0.3">
      <c r="A4268" s="17" t="s">
        <v>57</v>
      </c>
      <c r="B4268" s="13" t="s">
        <v>580</v>
      </c>
      <c r="C4268" s="18" t="s">
        <v>68</v>
      </c>
      <c r="D4268" s="19">
        <v>1</v>
      </c>
      <c r="E4268" s="11">
        <v>5.83</v>
      </c>
      <c r="F4268" s="20">
        <f t="shared" si="281"/>
        <v>5.83</v>
      </c>
      <c r="G4268" s="21"/>
    </row>
    <row r="4269" spans="1:7" x14ac:dyDescent="0.3">
      <c r="A4269" s="17" t="s">
        <v>58</v>
      </c>
      <c r="B4269" s="13" t="s">
        <v>581</v>
      </c>
      <c r="C4269" s="18" t="s">
        <v>85</v>
      </c>
      <c r="D4269" s="19">
        <v>0.1</v>
      </c>
      <c r="E4269" s="11">
        <v>16.91</v>
      </c>
      <c r="F4269" s="20">
        <f t="shared" si="281"/>
        <v>1.6910000000000001</v>
      </c>
      <c r="G4269" s="21"/>
    </row>
    <row r="4270" spans="1:7" x14ac:dyDescent="0.3">
      <c r="A4270" s="17" t="s">
        <v>59</v>
      </c>
      <c r="B4270" s="13" t="s">
        <v>582</v>
      </c>
      <c r="C4270" s="18" t="s">
        <v>85</v>
      </c>
      <c r="D4270" s="19">
        <v>0.1</v>
      </c>
      <c r="E4270" s="11">
        <v>34.770000000000003</v>
      </c>
      <c r="F4270" s="20">
        <f>D4270*E4270</f>
        <v>3.4770000000000003</v>
      </c>
      <c r="G4270" s="21"/>
    </row>
    <row r="4271" spans="1:7" x14ac:dyDescent="0.3">
      <c r="A4271" s="17" t="s">
        <v>133</v>
      </c>
      <c r="B4271" s="13" t="s">
        <v>583</v>
      </c>
      <c r="C4271" s="18" t="s">
        <v>85</v>
      </c>
      <c r="D4271" s="19">
        <v>0.1</v>
      </c>
      <c r="E4271" s="11">
        <v>8.75</v>
      </c>
      <c r="F4271" s="20">
        <f>D4271*E4271</f>
        <v>0.875</v>
      </c>
      <c r="G4271" s="21"/>
    </row>
    <row r="4272" spans="1:7" x14ac:dyDescent="0.3">
      <c r="A4272" s="17" t="s">
        <v>134</v>
      </c>
      <c r="B4272" s="13" t="s">
        <v>586</v>
      </c>
      <c r="C4272" s="18" t="s">
        <v>85</v>
      </c>
      <c r="D4272" s="19">
        <v>0.1</v>
      </c>
      <c r="E4272" s="11">
        <v>14</v>
      </c>
      <c r="F4272" s="20">
        <f>D4272*E4272</f>
        <v>1.4000000000000001</v>
      </c>
      <c r="G4272" s="21"/>
    </row>
    <row r="4273" spans="1:7" x14ac:dyDescent="0.3">
      <c r="A4273" s="17" t="s">
        <v>135</v>
      </c>
      <c r="B4273" s="13" t="s">
        <v>587</v>
      </c>
      <c r="C4273" s="18" t="s">
        <v>45</v>
      </c>
      <c r="D4273" s="19">
        <v>1</v>
      </c>
      <c r="E4273" s="11">
        <v>9.39</v>
      </c>
      <c r="F4273" s="20">
        <f>D4273*E4273</f>
        <v>9.39</v>
      </c>
      <c r="G4273" s="21"/>
    </row>
    <row r="4274" spans="1:7" ht="15" thickBot="1" x14ac:dyDescent="0.35">
      <c r="A4274" s="17" t="s">
        <v>166</v>
      </c>
      <c r="B4274" s="13" t="s">
        <v>588</v>
      </c>
      <c r="C4274" s="18" t="s">
        <v>84</v>
      </c>
      <c r="D4274" s="19">
        <v>0.1</v>
      </c>
      <c r="E4274" s="11">
        <v>18.3</v>
      </c>
      <c r="F4274" s="20">
        <f t="shared" ref="F4274" si="282">D4274*E4274</f>
        <v>1.83</v>
      </c>
      <c r="G4274" s="21"/>
    </row>
    <row r="4275" spans="1:7" ht="15.6" thickTop="1" thickBot="1" x14ac:dyDescent="0.35">
      <c r="A4275" s="49">
        <v>2</v>
      </c>
      <c r="B4275" s="98" t="s">
        <v>23</v>
      </c>
      <c r="C4275" s="99"/>
      <c r="D4275" s="99"/>
      <c r="E4275" s="100"/>
      <c r="F4275" s="50">
        <f>SUM(F4262:F4274)</f>
        <v>37.180999999999997</v>
      </c>
      <c r="G4275" s="51">
        <f>SUM(F4275/F4286)</f>
        <v>0.67431156667408643</v>
      </c>
    </row>
    <row r="4276" spans="1:7" ht="15" thickTop="1" x14ac:dyDescent="0.3">
      <c r="A4276" s="41"/>
      <c r="B4276" s="52" t="s">
        <v>47</v>
      </c>
      <c r="C4276" s="13"/>
      <c r="D4276" s="13"/>
      <c r="E4276" s="13"/>
      <c r="F4276" s="73"/>
      <c r="G4276" s="54"/>
    </row>
    <row r="4277" spans="1:7" x14ac:dyDescent="0.3">
      <c r="A4277" s="17" t="s">
        <v>48</v>
      </c>
      <c r="B4277" s="13" t="s">
        <v>584</v>
      </c>
      <c r="C4277" s="13" t="s">
        <v>21</v>
      </c>
      <c r="D4277" s="13">
        <v>0.17</v>
      </c>
      <c r="E4277" s="20">
        <v>1.71</v>
      </c>
      <c r="F4277" s="53">
        <f>D4277*E4277</f>
        <v>0.29070000000000001</v>
      </c>
      <c r="G4277" s="21"/>
    </row>
    <row r="4278" spans="1:7" x14ac:dyDescent="0.3">
      <c r="A4278" s="17" t="s">
        <v>65</v>
      </c>
      <c r="B4278" s="13" t="s">
        <v>146</v>
      </c>
      <c r="C4278" s="13" t="s">
        <v>21</v>
      </c>
      <c r="D4278" s="13">
        <v>0.17</v>
      </c>
      <c r="E4278" s="20">
        <v>1.7</v>
      </c>
      <c r="F4278" s="53">
        <f>D4278*E4278</f>
        <v>0.28900000000000003</v>
      </c>
      <c r="G4278" s="21"/>
    </row>
    <row r="4279" spans="1:7" x14ac:dyDescent="0.3">
      <c r="A4279" s="17" t="s">
        <v>66</v>
      </c>
      <c r="B4279" s="13" t="s">
        <v>144</v>
      </c>
      <c r="C4279" s="13" t="s">
        <v>21</v>
      </c>
      <c r="D4279" s="13">
        <v>0.17</v>
      </c>
      <c r="E4279" s="20">
        <v>1.7</v>
      </c>
      <c r="F4279" s="53">
        <f>D4279*E4279</f>
        <v>0.28900000000000003</v>
      </c>
      <c r="G4279" s="21"/>
    </row>
    <row r="4280" spans="1:7" ht="15" thickBot="1" x14ac:dyDescent="0.35">
      <c r="A4280" s="17" t="s">
        <v>67</v>
      </c>
      <c r="B4280" s="13" t="s">
        <v>585</v>
      </c>
      <c r="C4280" s="13" t="s">
        <v>21</v>
      </c>
      <c r="D4280" s="13">
        <v>0.17</v>
      </c>
      <c r="E4280" s="20">
        <v>1.7</v>
      </c>
      <c r="F4280" s="53">
        <f>D4280*E4280</f>
        <v>0.28900000000000003</v>
      </c>
      <c r="G4280" s="21"/>
    </row>
    <row r="4281" spans="1:7" ht="15.6" thickTop="1" thickBot="1" x14ac:dyDescent="0.35">
      <c r="A4281" s="49">
        <v>3</v>
      </c>
      <c r="B4281" s="98" t="s">
        <v>49</v>
      </c>
      <c r="C4281" s="99"/>
      <c r="D4281" s="99"/>
      <c r="E4281" s="100"/>
      <c r="F4281" s="50">
        <f>SUM(F4277:F4280)</f>
        <v>1.1577000000000002</v>
      </c>
      <c r="G4281" s="51">
        <f>SUM(F4281/F4286)</f>
        <v>2.099595225353245E-2</v>
      </c>
    </row>
    <row r="4282" spans="1:7" ht="15.6" thickTop="1" thickBot="1" x14ac:dyDescent="0.35">
      <c r="A4282" s="57" t="s">
        <v>14</v>
      </c>
      <c r="B4282" s="98" t="s">
        <v>24</v>
      </c>
      <c r="C4282" s="99"/>
      <c r="D4282" s="99"/>
      <c r="E4282" s="100"/>
      <c r="F4282" s="58">
        <f>SUM(F4260,F4275,F4281)</f>
        <v>43.588299999999997</v>
      </c>
      <c r="G4282" s="6"/>
    </row>
    <row r="4283" spans="1:7" ht="15.6" thickTop="1" thickBot="1" x14ac:dyDescent="0.35">
      <c r="A4283" s="59">
        <v>4</v>
      </c>
      <c r="B4283" s="95" t="s">
        <v>15</v>
      </c>
      <c r="C4283" s="96"/>
      <c r="D4283" s="96"/>
      <c r="E4283" s="97"/>
      <c r="F4283" s="58">
        <f>SUM(F4282)*15%</f>
        <v>6.538244999999999</v>
      </c>
      <c r="G4283" s="51">
        <f>SUM(F4283/F4286)</f>
        <v>0.11857707509881424</v>
      </c>
    </row>
    <row r="4284" spans="1:7" ht="15.6" thickTop="1" thickBot="1" x14ac:dyDescent="0.35">
      <c r="A4284" s="57" t="s">
        <v>16</v>
      </c>
      <c r="B4284" s="98" t="s">
        <v>25</v>
      </c>
      <c r="C4284" s="99"/>
      <c r="D4284" s="99"/>
      <c r="E4284" s="100"/>
      <c r="F4284" s="60">
        <f>SUM(F4282:F4283)</f>
        <v>50.126544999999993</v>
      </c>
    </row>
    <row r="4285" spans="1:7" ht="15.6" thickTop="1" thickBot="1" x14ac:dyDescent="0.35">
      <c r="A4285" s="59">
        <v>5</v>
      </c>
      <c r="B4285" s="95" t="s">
        <v>17</v>
      </c>
      <c r="C4285" s="96"/>
      <c r="D4285" s="96"/>
      <c r="E4285" s="97"/>
      <c r="F4285" s="58">
        <f>SUM(F4284)*10%</f>
        <v>5.0126545</v>
      </c>
      <c r="G4285" s="51">
        <f>SUM(F4285/F4286)</f>
        <v>9.0909090909090925E-2</v>
      </c>
    </row>
    <row r="4286" spans="1:7" ht="15.6" thickTop="1" thickBot="1" x14ac:dyDescent="0.35">
      <c r="A4286" s="57" t="s">
        <v>18</v>
      </c>
      <c r="B4286" s="98" t="s">
        <v>19</v>
      </c>
      <c r="C4286" s="99"/>
      <c r="D4286" s="99"/>
      <c r="E4286" s="100"/>
      <c r="F4286" s="60">
        <f>SUM(F4284,F4285)</f>
        <v>55.139199499999989</v>
      </c>
      <c r="G4286" s="62">
        <f>SUM(G4260,G4275,G4281,G4283,G4285)</f>
        <v>1</v>
      </c>
    </row>
    <row r="4287" spans="1:7" ht="15.6" thickTop="1" thickBot="1" x14ac:dyDescent="0.35"/>
    <row r="4288" spans="1:7" ht="44.4" thickTop="1" thickBot="1" x14ac:dyDescent="0.35">
      <c r="A4288" s="37" t="s">
        <v>2</v>
      </c>
      <c r="B4288" s="29" t="s">
        <v>1</v>
      </c>
      <c r="C4288" s="38" t="s">
        <v>0</v>
      </c>
      <c r="D4288" s="39" t="s">
        <v>20</v>
      </c>
      <c r="E4288" s="40"/>
      <c r="F4288" s="41"/>
      <c r="G4288" s="41"/>
    </row>
    <row r="4289" spans="1:7" ht="15" thickTop="1" x14ac:dyDescent="0.3">
      <c r="A4289" s="63" t="s">
        <v>608</v>
      </c>
      <c r="B4289" s="16" t="s">
        <v>609</v>
      </c>
      <c r="C4289" s="8"/>
      <c r="D4289" s="8"/>
      <c r="E4289" s="40"/>
      <c r="F4289" s="41"/>
      <c r="G4289" s="41"/>
    </row>
    <row r="4290" spans="1:7" ht="15" thickBot="1" x14ac:dyDescent="0.35">
      <c r="A4290" s="66" t="s">
        <v>626</v>
      </c>
      <c r="B4290" s="27" t="s">
        <v>627</v>
      </c>
      <c r="C4290" s="33"/>
      <c r="D4290" s="33"/>
      <c r="E4290" s="41"/>
      <c r="F4290" s="41"/>
      <c r="G4290" s="41"/>
    </row>
    <row r="4291" spans="1:7" ht="30" thickTop="1" thickBot="1" x14ac:dyDescent="0.35">
      <c r="A4291" s="37" t="s">
        <v>3</v>
      </c>
      <c r="B4291" s="29" t="s">
        <v>4</v>
      </c>
      <c r="C4291" s="29" t="s">
        <v>0</v>
      </c>
      <c r="D4291" s="29" t="s">
        <v>5</v>
      </c>
      <c r="E4291" s="29" t="s">
        <v>6</v>
      </c>
      <c r="F4291" s="29" t="s">
        <v>7</v>
      </c>
      <c r="G4291" s="39" t="s">
        <v>8</v>
      </c>
    </row>
    <row r="4292" spans="1:7" ht="15" thickTop="1" x14ac:dyDescent="0.3">
      <c r="A4292" s="41"/>
      <c r="B4292" s="46" t="s">
        <v>9</v>
      </c>
      <c r="C4292" s="47"/>
      <c r="D4292" s="47"/>
      <c r="E4292" s="47"/>
      <c r="F4292" s="47"/>
      <c r="G4292" s="21"/>
    </row>
    <row r="4293" spans="1:7" ht="15" thickBot="1" x14ac:dyDescent="0.35">
      <c r="A4293" s="17" t="s">
        <v>10</v>
      </c>
      <c r="B4293" s="13" t="s">
        <v>43</v>
      </c>
      <c r="C4293" s="13" t="s">
        <v>21</v>
      </c>
      <c r="D4293" s="13">
        <v>0.17</v>
      </c>
      <c r="E4293" s="48">
        <v>30.88</v>
      </c>
      <c r="F4293" s="20">
        <f>PRODUCT(D4293:E4293)</f>
        <v>5.2496</v>
      </c>
      <c r="G4293" s="21"/>
    </row>
    <row r="4294" spans="1:7" ht="15.6" thickTop="1" thickBot="1" x14ac:dyDescent="0.35">
      <c r="A4294" s="49">
        <v>1</v>
      </c>
      <c r="B4294" s="98" t="s">
        <v>13</v>
      </c>
      <c r="C4294" s="99"/>
      <c r="D4294" s="99"/>
      <c r="E4294" s="100"/>
      <c r="F4294" s="50">
        <f>SUM(F4293)</f>
        <v>5.2496</v>
      </c>
      <c r="G4294" s="51">
        <f>SUM(F4294/F4320)</f>
        <v>9.5206315064476063E-2</v>
      </c>
    </row>
    <row r="4295" spans="1:7" ht="15" thickTop="1" x14ac:dyDescent="0.3">
      <c r="A4295" s="41"/>
      <c r="B4295" s="52" t="s">
        <v>22</v>
      </c>
      <c r="C4295" s="13"/>
      <c r="D4295" s="13"/>
      <c r="E4295" s="13"/>
      <c r="F4295" s="53"/>
      <c r="G4295" s="54"/>
    </row>
    <row r="4296" spans="1:7" x14ac:dyDescent="0.3">
      <c r="A4296" s="17" t="s">
        <v>11</v>
      </c>
      <c r="B4296" s="13" t="s">
        <v>60</v>
      </c>
      <c r="C4296" s="18" t="s">
        <v>84</v>
      </c>
      <c r="D4296" s="19">
        <v>0.1</v>
      </c>
      <c r="E4296" s="11">
        <v>1.1399999999999999</v>
      </c>
      <c r="F4296" s="20">
        <f t="shared" ref="F4296:F4303" si="283">D4296*E4296</f>
        <v>0.11399999999999999</v>
      </c>
      <c r="G4296" s="21"/>
    </row>
    <row r="4297" spans="1:7" x14ac:dyDescent="0.3">
      <c r="A4297" s="17" t="s">
        <v>12</v>
      </c>
      <c r="B4297" s="13" t="s">
        <v>576</v>
      </c>
      <c r="C4297" s="18" t="s">
        <v>85</v>
      </c>
      <c r="D4297" s="19">
        <v>0.1</v>
      </c>
      <c r="E4297" s="11">
        <v>7.58</v>
      </c>
      <c r="F4297" s="20">
        <f t="shared" si="283"/>
        <v>0.75800000000000001</v>
      </c>
      <c r="G4297" s="21"/>
    </row>
    <row r="4298" spans="1:7" x14ac:dyDescent="0.3">
      <c r="A4298" s="17" t="s">
        <v>53</v>
      </c>
      <c r="B4298" s="13" t="s">
        <v>577</v>
      </c>
      <c r="C4298" s="18" t="s">
        <v>85</v>
      </c>
      <c r="D4298" s="19">
        <v>0.1</v>
      </c>
      <c r="E4298" s="11">
        <v>9.91</v>
      </c>
      <c r="F4298" s="20">
        <f t="shared" si="283"/>
        <v>0.9910000000000001</v>
      </c>
      <c r="G4298" s="21"/>
    </row>
    <row r="4299" spans="1:7" x14ac:dyDescent="0.3">
      <c r="A4299" s="17" t="s">
        <v>54</v>
      </c>
      <c r="B4299" s="13" t="s">
        <v>578</v>
      </c>
      <c r="C4299" s="18" t="s">
        <v>85</v>
      </c>
      <c r="D4299" s="19">
        <v>0.1</v>
      </c>
      <c r="E4299" s="11">
        <v>33.75</v>
      </c>
      <c r="F4299" s="20">
        <f t="shared" si="283"/>
        <v>3.375</v>
      </c>
      <c r="G4299" s="21"/>
    </row>
    <row r="4300" spans="1:7" x14ac:dyDescent="0.3">
      <c r="A4300" s="17" t="s">
        <v>55</v>
      </c>
      <c r="B4300" s="13" t="s">
        <v>579</v>
      </c>
      <c r="C4300" s="90" t="s">
        <v>68</v>
      </c>
      <c r="D4300" s="19">
        <v>1</v>
      </c>
      <c r="E4300" s="11">
        <v>1.04</v>
      </c>
      <c r="F4300" s="20">
        <f t="shared" si="283"/>
        <v>1.04</v>
      </c>
      <c r="G4300" s="21"/>
    </row>
    <row r="4301" spans="1:7" ht="43.2" x14ac:dyDescent="0.3">
      <c r="A4301" s="17" t="s">
        <v>56</v>
      </c>
      <c r="B4301" s="13" t="s">
        <v>911</v>
      </c>
      <c r="C4301" s="18" t="s">
        <v>68</v>
      </c>
      <c r="D4301" s="19">
        <v>1</v>
      </c>
      <c r="E4301" s="11">
        <v>6.41</v>
      </c>
      <c r="F4301" s="20">
        <f t="shared" si="283"/>
        <v>6.41</v>
      </c>
      <c r="G4301" s="21"/>
    </row>
    <row r="4302" spans="1:7" x14ac:dyDescent="0.3">
      <c r="A4302" s="17" t="s">
        <v>57</v>
      </c>
      <c r="B4302" s="13" t="s">
        <v>580</v>
      </c>
      <c r="C4302" s="18" t="s">
        <v>68</v>
      </c>
      <c r="D4302" s="19">
        <v>1</v>
      </c>
      <c r="E4302" s="11">
        <v>5.83</v>
      </c>
      <c r="F4302" s="20">
        <f t="shared" si="283"/>
        <v>5.83</v>
      </c>
      <c r="G4302" s="21"/>
    </row>
    <row r="4303" spans="1:7" x14ac:dyDescent="0.3">
      <c r="A4303" s="17" t="s">
        <v>58</v>
      </c>
      <c r="B4303" s="13" t="s">
        <v>581</v>
      </c>
      <c r="C4303" s="18" t="s">
        <v>85</v>
      </c>
      <c r="D4303" s="19">
        <v>0.1</v>
      </c>
      <c r="E4303" s="11">
        <v>16.91</v>
      </c>
      <c r="F4303" s="20">
        <f t="shared" si="283"/>
        <v>1.6910000000000001</v>
      </c>
      <c r="G4303" s="21"/>
    </row>
    <row r="4304" spans="1:7" x14ac:dyDescent="0.3">
      <c r="A4304" s="17" t="s">
        <v>59</v>
      </c>
      <c r="B4304" s="13" t="s">
        <v>582</v>
      </c>
      <c r="C4304" s="18" t="s">
        <v>85</v>
      </c>
      <c r="D4304" s="19">
        <v>0.1</v>
      </c>
      <c r="E4304" s="11">
        <v>34.770000000000003</v>
      </c>
      <c r="F4304" s="20">
        <f>D4304*E4304</f>
        <v>3.4770000000000003</v>
      </c>
      <c r="G4304" s="21"/>
    </row>
    <row r="4305" spans="1:7" x14ac:dyDescent="0.3">
      <c r="A4305" s="17" t="s">
        <v>133</v>
      </c>
      <c r="B4305" s="13" t="s">
        <v>583</v>
      </c>
      <c r="C4305" s="18" t="s">
        <v>85</v>
      </c>
      <c r="D4305" s="19">
        <v>0.1</v>
      </c>
      <c r="E4305" s="11">
        <v>8.75</v>
      </c>
      <c r="F4305" s="20">
        <f>D4305*E4305</f>
        <v>0.875</v>
      </c>
      <c r="G4305" s="21"/>
    </row>
    <row r="4306" spans="1:7" x14ac:dyDescent="0.3">
      <c r="A4306" s="17" t="s">
        <v>134</v>
      </c>
      <c r="B4306" s="13" t="s">
        <v>586</v>
      </c>
      <c r="C4306" s="18" t="s">
        <v>85</v>
      </c>
      <c r="D4306" s="19">
        <v>0.1</v>
      </c>
      <c r="E4306" s="11">
        <v>14</v>
      </c>
      <c r="F4306" s="20">
        <f>D4306*E4306</f>
        <v>1.4000000000000001</v>
      </c>
      <c r="G4306" s="21"/>
    </row>
    <row r="4307" spans="1:7" x14ac:dyDescent="0.3">
      <c r="A4307" s="17" t="s">
        <v>135</v>
      </c>
      <c r="B4307" s="13" t="s">
        <v>587</v>
      </c>
      <c r="C4307" s="18" t="s">
        <v>45</v>
      </c>
      <c r="D4307" s="19">
        <v>1</v>
      </c>
      <c r="E4307" s="11">
        <v>9.39</v>
      </c>
      <c r="F4307" s="20">
        <f>D4307*E4307</f>
        <v>9.39</v>
      </c>
      <c r="G4307" s="21"/>
    </row>
    <row r="4308" spans="1:7" ht="15" thickBot="1" x14ac:dyDescent="0.35">
      <c r="A4308" s="17" t="s">
        <v>166</v>
      </c>
      <c r="B4308" s="13" t="s">
        <v>588</v>
      </c>
      <c r="C4308" s="18" t="s">
        <v>84</v>
      </c>
      <c r="D4308" s="19">
        <v>0.1</v>
      </c>
      <c r="E4308" s="11">
        <v>18.3</v>
      </c>
      <c r="F4308" s="20">
        <f t="shared" ref="F4308" si="284">D4308*E4308</f>
        <v>1.83</v>
      </c>
      <c r="G4308" s="21"/>
    </row>
    <row r="4309" spans="1:7" ht="15.6" thickTop="1" thickBot="1" x14ac:dyDescent="0.35">
      <c r="A4309" s="49">
        <v>2</v>
      </c>
      <c r="B4309" s="98" t="s">
        <v>23</v>
      </c>
      <c r="C4309" s="99"/>
      <c r="D4309" s="99"/>
      <c r="E4309" s="100"/>
      <c r="F4309" s="50">
        <f>SUM(F4296:F4308)</f>
        <v>37.180999999999997</v>
      </c>
      <c r="G4309" s="51">
        <f>SUM(F4309/F4320)</f>
        <v>0.67431156667408643</v>
      </c>
    </row>
    <row r="4310" spans="1:7" ht="15" thickTop="1" x14ac:dyDescent="0.3">
      <c r="A4310" s="41"/>
      <c r="B4310" s="52" t="s">
        <v>47</v>
      </c>
      <c r="C4310" s="13"/>
      <c r="D4310" s="13"/>
      <c r="E4310" s="13"/>
      <c r="F4310" s="73"/>
      <c r="G4310" s="54"/>
    </row>
    <row r="4311" spans="1:7" x14ac:dyDescent="0.3">
      <c r="A4311" s="17" t="s">
        <v>48</v>
      </c>
      <c r="B4311" s="13" t="s">
        <v>584</v>
      </c>
      <c r="C4311" s="13" t="s">
        <v>21</v>
      </c>
      <c r="D4311" s="13">
        <v>0.17</v>
      </c>
      <c r="E4311" s="20">
        <v>1.71</v>
      </c>
      <c r="F4311" s="53">
        <f>D4311*E4311</f>
        <v>0.29070000000000001</v>
      </c>
      <c r="G4311" s="21"/>
    </row>
    <row r="4312" spans="1:7" x14ac:dyDescent="0.3">
      <c r="A4312" s="17" t="s">
        <v>65</v>
      </c>
      <c r="B4312" s="13" t="s">
        <v>146</v>
      </c>
      <c r="C4312" s="13" t="s">
        <v>21</v>
      </c>
      <c r="D4312" s="13">
        <v>0.17</v>
      </c>
      <c r="E4312" s="20">
        <v>1.7</v>
      </c>
      <c r="F4312" s="53">
        <f>D4312*E4312</f>
        <v>0.28900000000000003</v>
      </c>
      <c r="G4312" s="21"/>
    </row>
    <row r="4313" spans="1:7" x14ac:dyDescent="0.3">
      <c r="A4313" s="17" t="s">
        <v>66</v>
      </c>
      <c r="B4313" s="13" t="s">
        <v>144</v>
      </c>
      <c r="C4313" s="13" t="s">
        <v>21</v>
      </c>
      <c r="D4313" s="13">
        <v>0.17</v>
      </c>
      <c r="E4313" s="20">
        <v>1.7</v>
      </c>
      <c r="F4313" s="53">
        <f>D4313*E4313</f>
        <v>0.28900000000000003</v>
      </c>
      <c r="G4313" s="21"/>
    </row>
    <row r="4314" spans="1:7" ht="15" thickBot="1" x14ac:dyDescent="0.35">
      <c r="A4314" s="17" t="s">
        <v>67</v>
      </c>
      <c r="B4314" s="13" t="s">
        <v>585</v>
      </c>
      <c r="C4314" s="13" t="s">
        <v>21</v>
      </c>
      <c r="D4314" s="13">
        <v>0.17</v>
      </c>
      <c r="E4314" s="20">
        <v>1.7</v>
      </c>
      <c r="F4314" s="53">
        <f>D4314*E4314</f>
        <v>0.28900000000000003</v>
      </c>
      <c r="G4314" s="21"/>
    </row>
    <row r="4315" spans="1:7" ht="15.6" thickTop="1" thickBot="1" x14ac:dyDescent="0.35">
      <c r="A4315" s="49">
        <v>3</v>
      </c>
      <c r="B4315" s="98" t="s">
        <v>49</v>
      </c>
      <c r="C4315" s="99"/>
      <c r="D4315" s="99"/>
      <c r="E4315" s="100"/>
      <c r="F4315" s="50">
        <f>SUM(F4311:F4314)</f>
        <v>1.1577000000000002</v>
      </c>
      <c r="G4315" s="51">
        <f>SUM(F4315/F4320)</f>
        <v>2.099595225353245E-2</v>
      </c>
    </row>
    <row r="4316" spans="1:7" ht="15.6" thickTop="1" thickBot="1" x14ac:dyDescent="0.35">
      <c r="A4316" s="57" t="s">
        <v>14</v>
      </c>
      <c r="B4316" s="98" t="s">
        <v>24</v>
      </c>
      <c r="C4316" s="99"/>
      <c r="D4316" s="99"/>
      <c r="E4316" s="100"/>
      <c r="F4316" s="58">
        <f>SUM(F4294,F4309,F4315)</f>
        <v>43.588299999999997</v>
      </c>
      <c r="G4316" s="6"/>
    </row>
    <row r="4317" spans="1:7" ht="15.6" thickTop="1" thickBot="1" x14ac:dyDescent="0.35">
      <c r="A4317" s="59">
        <v>4</v>
      </c>
      <c r="B4317" s="95" t="s">
        <v>15</v>
      </c>
      <c r="C4317" s="96"/>
      <c r="D4317" s="96"/>
      <c r="E4317" s="97"/>
      <c r="F4317" s="58">
        <f>SUM(F4316)*15%</f>
        <v>6.538244999999999</v>
      </c>
      <c r="G4317" s="51">
        <f>SUM(F4317/F4320)</f>
        <v>0.11857707509881424</v>
      </c>
    </row>
    <row r="4318" spans="1:7" ht="15.6" thickTop="1" thickBot="1" x14ac:dyDescent="0.35">
      <c r="A4318" s="57" t="s">
        <v>16</v>
      </c>
      <c r="B4318" s="98" t="s">
        <v>25</v>
      </c>
      <c r="C4318" s="99"/>
      <c r="D4318" s="99"/>
      <c r="E4318" s="100"/>
      <c r="F4318" s="60">
        <f>SUM(F4316:F4317)</f>
        <v>50.126544999999993</v>
      </c>
    </row>
    <row r="4319" spans="1:7" ht="15.6" thickTop="1" thickBot="1" x14ac:dyDescent="0.35">
      <c r="A4319" s="59">
        <v>5</v>
      </c>
      <c r="B4319" s="95" t="s">
        <v>17</v>
      </c>
      <c r="C4319" s="96"/>
      <c r="D4319" s="96"/>
      <c r="E4319" s="97"/>
      <c r="F4319" s="58">
        <f>SUM(F4318)*10%</f>
        <v>5.0126545</v>
      </c>
      <c r="G4319" s="51">
        <f>SUM(F4319/F4320)</f>
        <v>9.0909090909090925E-2</v>
      </c>
    </row>
    <row r="4320" spans="1:7" ht="15.6" thickTop="1" thickBot="1" x14ac:dyDescent="0.35">
      <c r="A4320" s="57" t="s">
        <v>18</v>
      </c>
      <c r="B4320" s="98" t="s">
        <v>19</v>
      </c>
      <c r="C4320" s="99"/>
      <c r="D4320" s="99"/>
      <c r="E4320" s="100"/>
      <c r="F4320" s="60">
        <f>SUM(F4318,F4319)</f>
        <v>55.139199499999989</v>
      </c>
      <c r="G4320" s="62">
        <f>SUM(G4294,G4309,G4315,G4317,G4319)</f>
        <v>1</v>
      </c>
    </row>
    <row r="4321" spans="1:7" ht="15.6" thickTop="1" thickBot="1" x14ac:dyDescent="0.35"/>
    <row r="4322" spans="1:7" ht="44.4" thickTop="1" thickBot="1" x14ac:dyDescent="0.35">
      <c r="A4322" s="37" t="s">
        <v>2</v>
      </c>
      <c r="B4322" s="29" t="s">
        <v>1</v>
      </c>
      <c r="C4322" s="38" t="s">
        <v>0</v>
      </c>
      <c r="D4322" s="39" t="s">
        <v>20</v>
      </c>
      <c r="E4322" s="40"/>
      <c r="F4322" s="41"/>
      <c r="G4322" s="41"/>
    </row>
    <row r="4323" spans="1:7" ht="15" thickTop="1" x14ac:dyDescent="0.3">
      <c r="A4323" s="63" t="s">
        <v>608</v>
      </c>
      <c r="B4323" s="16" t="s">
        <v>609</v>
      </c>
      <c r="C4323" s="8"/>
      <c r="D4323" s="8"/>
      <c r="E4323" s="40"/>
      <c r="F4323" s="41"/>
      <c r="G4323" s="41"/>
    </row>
    <row r="4324" spans="1:7" ht="15" thickBot="1" x14ac:dyDescent="0.35">
      <c r="A4324" s="66" t="s">
        <v>628</v>
      </c>
      <c r="B4324" s="27" t="s">
        <v>629</v>
      </c>
      <c r="C4324" s="33"/>
      <c r="D4324" s="33"/>
      <c r="E4324" s="41"/>
      <c r="F4324" s="41"/>
      <c r="G4324" s="41"/>
    </row>
    <row r="4325" spans="1:7" ht="30" thickTop="1" thickBot="1" x14ac:dyDescent="0.35">
      <c r="A4325" s="37" t="s">
        <v>3</v>
      </c>
      <c r="B4325" s="29" t="s">
        <v>4</v>
      </c>
      <c r="C4325" s="29" t="s">
        <v>0</v>
      </c>
      <c r="D4325" s="29" t="s">
        <v>5</v>
      </c>
      <c r="E4325" s="29" t="s">
        <v>6</v>
      </c>
      <c r="F4325" s="29" t="s">
        <v>7</v>
      </c>
      <c r="G4325" s="39" t="s">
        <v>8</v>
      </c>
    </row>
    <row r="4326" spans="1:7" ht="15" thickTop="1" x14ac:dyDescent="0.3">
      <c r="A4326" s="41"/>
      <c r="B4326" s="46" t="s">
        <v>9</v>
      </c>
      <c r="C4326" s="47"/>
      <c r="D4326" s="47"/>
      <c r="E4326" s="47"/>
      <c r="F4326" s="47"/>
      <c r="G4326" s="21"/>
    </row>
    <row r="4327" spans="1:7" ht="15" thickBot="1" x14ac:dyDescent="0.35">
      <c r="A4327" s="17" t="s">
        <v>10</v>
      </c>
      <c r="B4327" s="13" t="s">
        <v>43</v>
      </c>
      <c r="C4327" s="13" t="s">
        <v>21</v>
      </c>
      <c r="D4327" s="13">
        <v>0.17</v>
      </c>
      <c r="E4327" s="48">
        <v>30.88</v>
      </c>
      <c r="F4327" s="20">
        <f>PRODUCT(D4327:E4327)</f>
        <v>5.2496</v>
      </c>
      <c r="G4327" s="21"/>
    </row>
    <row r="4328" spans="1:7" ht="15.6" thickTop="1" thickBot="1" x14ac:dyDescent="0.35">
      <c r="A4328" s="49">
        <v>1</v>
      </c>
      <c r="B4328" s="98" t="s">
        <v>13</v>
      </c>
      <c r="C4328" s="99"/>
      <c r="D4328" s="99"/>
      <c r="E4328" s="100"/>
      <c r="F4328" s="50">
        <f>SUM(F4327)</f>
        <v>5.2496</v>
      </c>
      <c r="G4328" s="51">
        <f>SUM(F4328/F4354)</f>
        <v>9.5271886711026404E-2</v>
      </c>
    </row>
    <row r="4329" spans="1:7" ht="15" thickTop="1" x14ac:dyDescent="0.3">
      <c r="A4329" s="41"/>
      <c r="B4329" s="52" t="s">
        <v>22</v>
      </c>
      <c r="C4329" s="13"/>
      <c r="D4329" s="13"/>
      <c r="E4329" s="13"/>
      <c r="F4329" s="53"/>
      <c r="G4329" s="54"/>
    </row>
    <row r="4330" spans="1:7" x14ac:dyDescent="0.3">
      <c r="A4330" s="17" t="s">
        <v>11</v>
      </c>
      <c r="B4330" s="13" t="s">
        <v>60</v>
      </c>
      <c r="C4330" s="18" t="s">
        <v>84</v>
      </c>
      <c r="D4330" s="19">
        <v>0.1</v>
      </c>
      <c r="E4330" s="11">
        <v>1.1399999999999999</v>
      </c>
      <c r="F4330" s="20">
        <f t="shared" ref="F4330:F4337" si="285">D4330*E4330</f>
        <v>0.11399999999999999</v>
      </c>
      <c r="G4330" s="21"/>
    </row>
    <row r="4331" spans="1:7" x14ac:dyDescent="0.3">
      <c r="A4331" s="17" t="s">
        <v>12</v>
      </c>
      <c r="B4331" s="13" t="s">
        <v>576</v>
      </c>
      <c r="C4331" s="18" t="s">
        <v>85</v>
      </c>
      <c r="D4331" s="19">
        <v>0.1</v>
      </c>
      <c r="E4331" s="11">
        <v>7.58</v>
      </c>
      <c r="F4331" s="20">
        <f t="shared" si="285"/>
        <v>0.75800000000000001</v>
      </c>
      <c r="G4331" s="21"/>
    </row>
    <row r="4332" spans="1:7" x14ac:dyDescent="0.3">
      <c r="A4332" s="17" t="s">
        <v>53</v>
      </c>
      <c r="B4332" s="13" t="s">
        <v>577</v>
      </c>
      <c r="C4332" s="18" t="s">
        <v>85</v>
      </c>
      <c r="D4332" s="19">
        <v>0.1</v>
      </c>
      <c r="E4332" s="11">
        <v>9.91</v>
      </c>
      <c r="F4332" s="20">
        <f t="shared" si="285"/>
        <v>0.9910000000000001</v>
      </c>
      <c r="G4332" s="21"/>
    </row>
    <row r="4333" spans="1:7" x14ac:dyDescent="0.3">
      <c r="A4333" s="17" t="s">
        <v>54</v>
      </c>
      <c r="B4333" s="13" t="s">
        <v>578</v>
      </c>
      <c r="C4333" s="18" t="s">
        <v>85</v>
      </c>
      <c r="D4333" s="19">
        <v>0.1</v>
      </c>
      <c r="E4333" s="11">
        <v>33.75</v>
      </c>
      <c r="F4333" s="20">
        <f t="shared" si="285"/>
        <v>3.375</v>
      </c>
      <c r="G4333" s="21"/>
    </row>
    <row r="4334" spans="1:7" x14ac:dyDescent="0.3">
      <c r="A4334" s="17" t="s">
        <v>55</v>
      </c>
      <c r="B4334" s="13" t="s">
        <v>579</v>
      </c>
      <c r="C4334" s="90" t="s">
        <v>68</v>
      </c>
      <c r="D4334" s="19">
        <v>1</v>
      </c>
      <c r="E4334" s="11">
        <v>1.04</v>
      </c>
      <c r="F4334" s="20">
        <f t="shared" si="285"/>
        <v>1.04</v>
      </c>
      <c r="G4334" s="21"/>
    </row>
    <row r="4335" spans="1:7" ht="43.2" x14ac:dyDescent="0.3">
      <c r="A4335" s="17" t="s">
        <v>56</v>
      </c>
      <c r="B4335" s="13" t="s">
        <v>911</v>
      </c>
      <c r="C4335" s="18" t="s">
        <v>68</v>
      </c>
      <c r="D4335" s="19">
        <v>1</v>
      </c>
      <c r="E4335" s="11">
        <v>6.41</v>
      </c>
      <c r="F4335" s="20">
        <f t="shared" si="285"/>
        <v>6.41</v>
      </c>
      <c r="G4335" s="21"/>
    </row>
    <row r="4336" spans="1:7" x14ac:dyDescent="0.3">
      <c r="A4336" s="17" t="s">
        <v>57</v>
      </c>
      <c r="B4336" s="13" t="s">
        <v>580</v>
      </c>
      <c r="C4336" s="18" t="s">
        <v>68</v>
      </c>
      <c r="D4336" s="19">
        <v>1</v>
      </c>
      <c r="E4336" s="11">
        <v>5.83</v>
      </c>
      <c r="F4336" s="20">
        <f t="shared" si="285"/>
        <v>5.83</v>
      </c>
      <c r="G4336" s="21"/>
    </row>
    <row r="4337" spans="1:7" x14ac:dyDescent="0.3">
      <c r="A4337" s="17" t="s">
        <v>58</v>
      </c>
      <c r="B4337" s="13" t="s">
        <v>581</v>
      </c>
      <c r="C4337" s="18" t="s">
        <v>85</v>
      </c>
      <c r="D4337" s="19">
        <v>0.1</v>
      </c>
      <c r="E4337" s="11">
        <v>16.91</v>
      </c>
      <c r="F4337" s="20">
        <f t="shared" si="285"/>
        <v>1.6910000000000001</v>
      </c>
      <c r="G4337" s="21"/>
    </row>
    <row r="4338" spans="1:7" x14ac:dyDescent="0.3">
      <c r="A4338" s="17" t="s">
        <v>59</v>
      </c>
      <c r="B4338" s="13" t="s">
        <v>582</v>
      </c>
      <c r="C4338" s="18" t="s">
        <v>85</v>
      </c>
      <c r="D4338" s="19">
        <v>0.1</v>
      </c>
      <c r="E4338" s="11">
        <v>34.770000000000003</v>
      </c>
      <c r="F4338" s="20">
        <f>D4338*E4338</f>
        <v>3.4770000000000003</v>
      </c>
      <c r="G4338" s="21"/>
    </row>
    <row r="4339" spans="1:7" x14ac:dyDescent="0.3">
      <c r="A4339" s="17" t="s">
        <v>133</v>
      </c>
      <c r="B4339" s="13" t="s">
        <v>583</v>
      </c>
      <c r="C4339" s="18" t="s">
        <v>85</v>
      </c>
      <c r="D4339" s="19">
        <v>0.1</v>
      </c>
      <c r="E4339" s="11">
        <v>8.75</v>
      </c>
      <c r="F4339" s="20">
        <f>D4339*E4339</f>
        <v>0.875</v>
      </c>
      <c r="G4339" s="21"/>
    </row>
    <row r="4340" spans="1:7" x14ac:dyDescent="0.3">
      <c r="A4340" s="17" t="s">
        <v>134</v>
      </c>
      <c r="B4340" s="13" t="s">
        <v>586</v>
      </c>
      <c r="C4340" s="18" t="s">
        <v>85</v>
      </c>
      <c r="D4340" s="19">
        <v>0.1</v>
      </c>
      <c r="E4340" s="11">
        <v>14</v>
      </c>
      <c r="F4340" s="20">
        <f>D4340*E4340</f>
        <v>1.4000000000000001</v>
      </c>
      <c r="G4340" s="21"/>
    </row>
    <row r="4341" spans="1:7" x14ac:dyDescent="0.3">
      <c r="A4341" s="17" t="s">
        <v>135</v>
      </c>
      <c r="B4341" s="13" t="s">
        <v>587</v>
      </c>
      <c r="C4341" s="18" t="s">
        <v>45</v>
      </c>
      <c r="D4341" s="19">
        <v>1</v>
      </c>
      <c r="E4341" s="11">
        <v>9.39</v>
      </c>
      <c r="F4341" s="20">
        <f>D4341*E4341</f>
        <v>9.39</v>
      </c>
      <c r="G4341" s="21"/>
    </row>
    <row r="4342" spans="1:7" ht="15" thickBot="1" x14ac:dyDescent="0.35">
      <c r="A4342" s="17" t="s">
        <v>166</v>
      </c>
      <c r="B4342" s="13" t="s">
        <v>588</v>
      </c>
      <c r="C4342" s="18" t="s">
        <v>84</v>
      </c>
      <c r="D4342" s="19">
        <v>0.1</v>
      </c>
      <c r="E4342" s="11">
        <v>18</v>
      </c>
      <c r="F4342" s="20">
        <f t="shared" ref="F4342" si="286">D4342*E4342</f>
        <v>1.8</v>
      </c>
      <c r="G4342" s="21"/>
    </row>
    <row r="4343" spans="1:7" ht="15.6" thickTop="1" thickBot="1" x14ac:dyDescent="0.35">
      <c r="A4343" s="49">
        <v>2</v>
      </c>
      <c r="B4343" s="98" t="s">
        <v>23</v>
      </c>
      <c r="C4343" s="99"/>
      <c r="D4343" s="99"/>
      <c r="E4343" s="100"/>
      <c r="F4343" s="50">
        <f>SUM(F4330:F4342)</f>
        <v>37.150999999999996</v>
      </c>
      <c r="G4343" s="51">
        <f>SUM(F4343/F4354)</f>
        <v>0.67423153444097483</v>
      </c>
    </row>
    <row r="4344" spans="1:7" ht="15" thickTop="1" x14ac:dyDescent="0.3">
      <c r="A4344" s="41"/>
      <c r="B4344" s="52" t="s">
        <v>47</v>
      </c>
      <c r="C4344" s="13"/>
      <c r="D4344" s="13"/>
      <c r="E4344" s="13"/>
      <c r="F4344" s="73"/>
      <c r="G4344" s="54"/>
    </row>
    <row r="4345" spans="1:7" x14ac:dyDescent="0.3">
      <c r="A4345" s="17" t="s">
        <v>48</v>
      </c>
      <c r="B4345" s="13" t="s">
        <v>584</v>
      </c>
      <c r="C4345" s="13" t="s">
        <v>21</v>
      </c>
      <c r="D4345" s="13">
        <v>0.17</v>
      </c>
      <c r="E4345" s="20">
        <v>1.71</v>
      </c>
      <c r="F4345" s="53">
        <f>D4345*E4345</f>
        <v>0.29070000000000001</v>
      </c>
      <c r="G4345" s="21"/>
    </row>
    <row r="4346" spans="1:7" x14ac:dyDescent="0.3">
      <c r="A4346" s="17" t="s">
        <v>65</v>
      </c>
      <c r="B4346" s="13" t="s">
        <v>146</v>
      </c>
      <c r="C4346" s="13" t="s">
        <v>21</v>
      </c>
      <c r="D4346" s="13">
        <v>0.17</v>
      </c>
      <c r="E4346" s="20">
        <v>1.7</v>
      </c>
      <c r="F4346" s="53">
        <f>D4346*E4346</f>
        <v>0.28900000000000003</v>
      </c>
      <c r="G4346" s="21"/>
    </row>
    <row r="4347" spans="1:7" x14ac:dyDescent="0.3">
      <c r="A4347" s="17" t="s">
        <v>66</v>
      </c>
      <c r="B4347" s="13" t="s">
        <v>144</v>
      </c>
      <c r="C4347" s="13" t="s">
        <v>21</v>
      </c>
      <c r="D4347" s="13">
        <v>0.17</v>
      </c>
      <c r="E4347" s="20">
        <v>1.7</v>
      </c>
      <c r="F4347" s="53">
        <f>D4347*E4347</f>
        <v>0.28900000000000003</v>
      </c>
      <c r="G4347" s="21"/>
    </row>
    <row r="4348" spans="1:7" ht="15" thickBot="1" x14ac:dyDescent="0.35">
      <c r="A4348" s="17" t="s">
        <v>67</v>
      </c>
      <c r="B4348" s="13" t="s">
        <v>585</v>
      </c>
      <c r="C4348" s="13" t="s">
        <v>21</v>
      </c>
      <c r="D4348" s="13">
        <v>0.17</v>
      </c>
      <c r="E4348" s="20">
        <v>1.7</v>
      </c>
      <c r="F4348" s="53">
        <f>D4348*E4348</f>
        <v>0.28900000000000003</v>
      </c>
      <c r="G4348" s="21"/>
    </row>
    <row r="4349" spans="1:7" ht="15.6" thickTop="1" thickBot="1" x14ac:dyDescent="0.35">
      <c r="A4349" s="49">
        <v>3</v>
      </c>
      <c r="B4349" s="98" t="s">
        <v>49</v>
      </c>
      <c r="C4349" s="99"/>
      <c r="D4349" s="99"/>
      <c r="E4349" s="100"/>
      <c r="F4349" s="50">
        <f>SUM(F4345:F4348)</f>
        <v>1.1577000000000002</v>
      </c>
      <c r="G4349" s="51">
        <f>SUM(F4349/F4354)</f>
        <v>2.1010412840093588E-2</v>
      </c>
    </row>
    <row r="4350" spans="1:7" ht="15.6" thickTop="1" thickBot="1" x14ac:dyDescent="0.35">
      <c r="A4350" s="57" t="s">
        <v>14</v>
      </c>
      <c r="B4350" s="98" t="s">
        <v>24</v>
      </c>
      <c r="C4350" s="99"/>
      <c r="D4350" s="99"/>
      <c r="E4350" s="100"/>
      <c r="F4350" s="58">
        <f>SUM(F4328,F4343,F4349)</f>
        <v>43.558299999999996</v>
      </c>
      <c r="G4350" s="6"/>
    </row>
    <row r="4351" spans="1:7" ht="15.6" thickTop="1" thickBot="1" x14ac:dyDescent="0.35">
      <c r="A4351" s="59">
        <v>4</v>
      </c>
      <c r="B4351" s="95" t="s">
        <v>15</v>
      </c>
      <c r="C4351" s="96"/>
      <c r="D4351" s="96"/>
      <c r="E4351" s="97"/>
      <c r="F4351" s="58">
        <f>SUM(F4350)*15%</f>
        <v>6.5337449999999988</v>
      </c>
      <c r="G4351" s="51">
        <f>SUM(F4351/F4354)</f>
        <v>0.11857707509881422</v>
      </c>
    </row>
    <row r="4352" spans="1:7" ht="15.6" thickTop="1" thickBot="1" x14ac:dyDescent="0.35">
      <c r="A4352" s="57" t="s">
        <v>16</v>
      </c>
      <c r="B4352" s="98" t="s">
        <v>25</v>
      </c>
      <c r="C4352" s="99"/>
      <c r="D4352" s="99"/>
      <c r="E4352" s="100"/>
      <c r="F4352" s="60">
        <f>SUM(F4350:F4351)</f>
        <v>50.092044999999992</v>
      </c>
    </row>
    <row r="4353" spans="1:7" ht="15.6" thickTop="1" thickBot="1" x14ac:dyDescent="0.35">
      <c r="A4353" s="59">
        <v>5</v>
      </c>
      <c r="B4353" s="95" t="s">
        <v>17</v>
      </c>
      <c r="C4353" s="96"/>
      <c r="D4353" s="96"/>
      <c r="E4353" s="97"/>
      <c r="F4353" s="58">
        <f>SUM(F4352)*10%</f>
        <v>5.0092044999999992</v>
      </c>
      <c r="G4353" s="51">
        <f>SUM(F4353/F4354)</f>
        <v>9.0909090909090898E-2</v>
      </c>
    </row>
    <row r="4354" spans="1:7" ht="15.6" thickTop="1" thickBot="1" x14ac:dyDescent="0.35">
      <c r="A4354" s="57" t="s">
        <v>18</v>
      </c>
      <c r="B4354" s="98" t="s">
        <v>19</v>
      </c>
      <c r="C4354" s="99"/>
      <c r="D4354" s="99"/>
      <c r="E4354" s="100"/>
      <c r="F4354" s="60">
        <f>SUM(F4352,F4353)</f>
        <v>55.101249499999994</v>
      </c>
      <c r="G4354" s="62">
        <f>SUM(G4328,G4343,G4349,G4351,G4353)</f>
        <v>1</v>
      </c>
    </row>
    <row r="4355" spans="1:7" ht="15.6" thickTop="1" thickBot="1" x14ac:dyDescent="0.35"/>
    <row r="4356" spans="1:7" ht="44.4" thickTop="1" thickBot="1" x14ac:dyDescent="0.35">
      <c r="A4356" s="37" t="s">
        <v>2</v>
      </c>
      <c r="B4356" s="29" t="s">
        <v>1</v>
      </c>
      <c r="C4356" s="38" t="s">
        <v>0</v>
      </c>
      <c r="D4356" s="39" t="s">
        <v>20</v>
      </c>
      <c r="E4356" s="40"/>
      <c r="F4356" s="41"/>
      <c r="G4356" s="41"/>
    </row>
    <row r="4357" spans="1:7" ht="15" thickTop="1" x14ac:dyDescent="0.3">
      <c r="A4357" s="63" t="s">
        <v>608</v>
      </c>
      <c r="B4357" s="16" t="s">
        <v>609</v>
      </c>
      <c r="C4357" s="8"/>
      <c r="D4357" s="8"/>
      <c r="E4357" s="40"/>
      <c r="F4357" s="41"/>
      <c r="G4357" s="41"/>
    </row>
    <row r="4358" spans="1:7" ht="15" thickBot="1" x14ac:dyDescent="0.35">
      <c r="A4358" s="66" t="s">
        <v>630</v>
      </c>
      <c r="B4358" s="27" t="s">
        <v>631</v>
      </c>
      <c r="C4358" s="33"/>
      <c r="D4358" s="33"/>
      <c r="E4358" s="41"/>
      <c r="F4358" s="41"/>
      <c r="G4358" s="41"/>
    </row>
    <row r="4359" spans="1:7" ht="30" thickTop="1" thickBot="1" x14ac:dyDescent="0.35">
      <c r="A4359" s="37" t="s">
        <v>3</v>
      </c>
      <c r="B4359" s="29" t="s">
        <v>4</v>
      </c>
      <c r="C4359" s="29" t="s">
        <v>0</v>
      </c>
      <c r="D4359" s="29" t="s">
        <v>5</v>
      </c>
      <c r="E4359" s="29" t="s">
        <v>6</v>
      </c>
      <c r="F4359" s="29" t="s">
        <v>7</v>
      </c>
      <c r="G4359" s="39" t="s">
        <v>8</v>
      </c>
    </row>
    <row r="4360" spans="1:7" ht="15" thickTop="1" x14ac:dyDescent="0.3">
      <c r="A4360" s="41"/>
      <c r="B4360" s="46" t="s">
        <v>9</v>
      </c>
      <c r="C4360" s="47"/>
      <c r="D4360" s="47"/>
      <c r="E4360" s="47"/>
      <c r="F4360" s="47"/>
      <c r="G4360" s="21"/>
    </row>
    <row r="4361" spans="1:7" ht="15" thickBot="1" x14ac:dyDescent="0.35">
      <c r="A4361" s="17" t="s">
        <v>10</v>
      </c>
      <c r="B4361" s="13" t="s">
        <v>43</v>
      </c>
      <c r="C4361" s="13" t="s">
        <v>21</v>
      </c>
      <c r="D4361" s="13">
        <v>0.17</v>
      </c>
      <c r="E4361" s="48">
        <v>30.88</v>
      </c>
      <c r="F4361" s="20">
        <f>PRODUCT(D4361:E4361)</f>
        <v>5.2496</v>
      </c>
      <c r="G4361" s="21"/>
    </row>
    <row r="4362" spans="1:7" ht="15.6" thickTop="1" thickBot="1" x14ac:dyDescent="0.35">
      <c r="A4362" s="49">
        <v>1</v>
      </c>
      <c r="B4362" s="98" t="s">
        <v>13</v>
      </c>
      <c r="C4362" s="99"/>
      <c r="D4362" s="99"/>
      <c r="E4362" s="100"/>
      <c r="F4362" s="50">
        <f>SUM(F4361)</f>
        <v>5.2496</v>
      </c>
      <c r="G4362" s="51">
        <f>SUM(F4362/F4388)</f>
        <v>9.5557077364872692E-2</v>
      </c>
    </row>
    <row r="4363" spans="1:7" ht="15" thickTop="1" x14ac:dyDescent="0.3">
      <c r="A4363" s="41"/>
      <c r="B4363" s="52" t="s">
        <v>22</v>
      </c>
      <c r="C4363" s="13"/>
      <c r="D4363" s="13"/>
      <c r="E4363" s="13"/>
      <c r="F4363" s="53"/>
      <c r="G4363" s="54"/>
    </row>
    <row r="4364" spans="1:7" x14ac:dyDescent="0.3">
      <c r="A4364" s="17" t="s">
        <v>11</v>
      </c>
      <c r="B4364" s="13" t="s">
        <v>60</v>
      </c>
      <c r="C4364" s="18" t="s">
        <v>84</v>
      </c>
      <c r="D4364" s="19">
        <v>0.1</v>
      </c>
      <c r="E4364" s="11">
        <v>1.1399999999999999</v>
      </c>
      <c r="F4364" s="20">
        <f t="shared" ref="F4364:F4371" si="287">D4364*E4364</f>
        <v>0.11399999999999999</v>
      </c>
      <c r="G4364" s="21"/>
    </row>
    <row r="4365" spans="1:7" x14ac:dyDescent="0.3">
      <c r="A4365" s="17" t="s">
        <v>12</v>
      </c>
      <c r="B4365" s="13" t="s">
        <v>576</v>
      </c>
      <c r="C4365" s="18" t="s">
        <v>85</v>
      </c>
      <c r="D4365" s="19">
        <v>0.1</v>
      </c>
      <c r="E4365" s="11">
        <v>7.58</v>
      </c>
      <c r="F4365" s="20">
        <f t="shared" si="287"/>
        <v>0.75800000000000001</v>
      </c>
      <c r="G4365" s="21"/>
    </row>
    <row r="4366" spans="1:7" x14ac:dyDescent="0.3">
      <c r="A4366" s="17" t="s">
        <v>53</v>
      </c>
      <c r="B4366" s="13" t="s">
        <v>577</v>
      </c>
      <c r="C4366" s="18" t="s">
        <v>85</v>
      </c>
      <c r="D4366" s="19">
        <v>0.1</v>
      </c>
      <c r="E4366" s="11">
        <v>9.91</v>
      </c>
      <c r="F4366" s="20">
        <f t="shared" si="287"/>
        <v>0.9910000000000001</v>
      </c>
      <c r="G4366" s="21"/>
    </row>
    <row r="4367" spans="1:7" x14ac:dyDescent="0.3">
      <c r="A4367" s="17" t="s">
        <v>54</v>
      </c>
      <c r="B4367" s="13" t="s">
        <v>578</v>
      </c>
      <c r="C4367" s="18" t="s">
        <v>85</v>
      </c>
      <c r="D4367" s="19">
        <v>0.1</v>
      </c>
      <c r="E4367" s="11">
        <v>33.75</v>
      </c>
      <c r="F4367" s="20">
        <f t="shared" si="287"/>
        <v>3.375</v>
      </c>
      <c r="G4367" s="21"/>
    </row>
    <row r="4368" spans="1:7" x14ac:dyDescent="0.3">
      <c r="A4368" s="17" t="s">
        <v>55</v>
      </c>
      <c r="B4368" s="13" t="s">
        <v>579</v>
      </c>
      <c r="C4368" s="90" t="s">
        <v>68</v>
      </c>
      <c r="D4368" s="19">
        <v>1</v>
      </c>
      <c r="E4368" s="11">
        <v>0.89</v>
      </c>
      <c r="F4368" s="20">
        <f t="shared" si="287"/>
        <v>0.89</v>
      </c>
      <c r="G4368" s="21"/>
    </row>
    <row r="4369" spans="1:7" ht="43.2" x14ac:dyDescent="0.3">
      <c r="A4369" s="17" t="s">
        <v>56</v>
      </c>
      <c r="B4369" s="13" t="s">
        <v>911</v>
      </c>
      <c r="C4369" s="18" t="s">
        <v>68</v>
      </c>
      <c r="D4369" s="19">
        <v>1</v>
      </c>
      <c r="E4369" s="11">
        <v>6.41</v>
      </c>
      <c r="F4369" s="20">
        <f t="shared" si="287"/>
        <v>6.41</v>
      </c>
      <c r="G4369" s="21"/>
    </row>
    <row r="4370" spans="1:7" x14ac:dyDescent="0.3">
      <c r="A4370" s="17" t="s">
        <v>57</v>
      </c>
      <c r="B4370" s="13" t="s">
        <v>580</v>
      </c>
      <c r="C4370" s="18" t="s">
        <v>68</v>
      </c>
      <c r="D4370" s="19">
        <v>1</v>
      </c>
      <c r="E4370" s="11">
        <v>5.83</v>
      </c>
      <c r="F4370" s="20">
        <f t="shared" si="287"/>
        <v>5.83</v>
      </c>
      <c r="G4370" s="21"/>
    </row>
    <row r="4371" spans="1:7" x14ac:dyDescent="0.3">
      <c r="A4371" s="17" t="s">
        <v>58</v>
      </c>
      <c r="B4371" s="13" t="s">
        <v>581</v>
      </c>
      <c r="C4371" s="18" t="s">
        <v>85</v>
      </c>
      <c r="D4371" s="19">
        <v>0.1</v>
      </c>
      <c r="E4371" s="11">
        <v>16.809999999999999</v>
      </c>
      <c r="F4371" s="20">
        <f t="shared" si="287"/>
        <v>1.681</v>
      </c>
      <c r="G4371" s="21"/>
    </row>
    <row r="4372" spans="1:7" x14ac:dyDescent="0.3">
      <c r="A4372" s="17" t="s">
        <v>59</v>
      </c>
      <c r="B4372" s="13" t="s">
        <v>582</v>
      </c>
      <c r="C4372" s="18" t="s">
        <v>85</v>
      </c>
      <c r="D4372" s="19">
        <v>0.1</v>
      </c>
      <c r="E4372" s="11">
        <v>34.770000000000003</v>
      </c>
      <c r="F4372" s="20">
        <f>D4372*E4372</f>
        <v>3.4770000000000003</v>
      </c>
      <c r="G4372" s="21"/>
    </row>
    <row r="4373" spans="1:7" x14ac:dyDescent="0.3">
      <c r="A4373" s="17" t="s">
        <v>133</v>
      </c>
      <c r="B4373" s="13" t="s">
        <v>583</v>
      </c>
      <c r="C4373" s="18" t="s">
        <v>85</v>
      </c>
      <c r="D4373" s="19">
        <v>0.1</v>
      </c>
      <c r="E4373" s="11">
        <v>8.75</v>
      </c>
      <c r="F4373" s="20">
        <f>D4373*E4373</f>
        <v>0.875</v>
      </c>
      <c r="G4373" s="21"/>
    </row>
    <row r="4374" spans="1:7" x14ac:dyDescent="0.3">
      <c r="A4374" s="17" t="s">
        <v>134</v>
      </c>
      <c r="B4374" s="13" t="s">
        <v>586</v>
      </c>
      <c r="C4374" s="18" t="s">
        <v>85</v>
      </c>
      <c r="D4374" s="19">
        <v>0.1</v>
      </c>
      <c r="E4374" s="11">
        <v>14</v>
      </c>
      <c r="F4374" s="20">
        <f>D4374*E4374</f>
        <v>1.4000000000000001</v>
      </c>
      <c r="G4374" s="21"/>
    </row>
    <row r="4375" spans="1:7" x14ac:dyDescent="0.3">
      <c r="A4375" s="17" t="s">
        <v>135</v>
      </c>
      <c r="B4375" s="13" t="s">
        <v>587</v>
      </c>
      <c r="C4375" s="18" t="s">
        <v>45</v>
      </c>
      <c r="D4375" s="19">
        <v>1</v>
      </c>
      <c r="E4375" s="11">
        <v>9.39</v>
      </c>
      <c r="F4375" s="20">
        <f>D4375*E4375</f>
        <v>9.39</v>
      </c>
      <c r="G4375" s="21"/>
    </row>
    <row r="4376" spans="1:7" ht="15" thickBot="1" x14ac:dyDescent="0.35">
      <c r="A4376" s="17" t="s">
        <v>166</v>
      </c>
      <c r="B4376" s="13" t="s">
        <v>588</v>
      </c>
      <c r="C4376" s="18" t="s">
        <v>84</v>
      </c>
      <c r="D4376" s="19">
        <v>0.1</v>
      </c>
      <c r="E4376" s="11">
        <v>18.3</v>
      </c>
      <c r="F4376" s="20">
        <f t="shared" ref="F4376" si="288">D4376*E4376</f>
        <v>1.83</v>
      </c>
      <c r="G4376" s="21"/>
    </row>
    <row r="4377" spans="1:7" ht="15.6" thickTop="1" thickBot="1" x14ac:dyDescent="0.35">
      <c r="A4377" s="49">
        <v>2</v>
      </c>
      <c r="B4377" s="98" t="s">
        <v>23</v>
      </c>
      <c r="C4377" s="99"/>
      <c r="D4377" s="99"/>
      <c r="E4377" s="100"/>
      <c r="F4377" s="50">
        <f>SUM(F4364:F4376)</f>
        <v>37.021000000000001</v>
      </c>
      <c r="G4377" s="51">
        <f>SUM(F4377/F4388)</f>
        <v>0.67388345038192476</v>
      </c>
    </row>
    <row r="4378" spans="1:7" ht="15" thickTop="1" x14ac:dyDescent="0.3">
      <c r="A4378" s="41"/>
      <c r="B4378" s="52" t="s">
        <v>47</v>
      </c>
      <c r="C4378" s="13"/>
      <c r="D4378" s="13"/>
      <c r="E4378" s="13"/>
      <c r="F4378" s="73"/>
      <c r="G4378" s="54"/>
    </row>
    <row r="4379" spans="1:7" x14ac:dyDescent="0.3">
      <c r="A4379" s="17" t="s">
        <v>48</v>
      </c>
      <c r="B4379" s="13" t="s">
        <v>584</v>
      </c>
      <c r="C4379" s="13" t="s">
        <v>21</v>
      </c>
      <c r="D4379" s="13">
        <v>0.17</v>
      </c>
      <c r="E4379" s="20">
        <v>1.71</v>
      </c>
      <c r="F4379" s="53">
        <f>D4379*E4379</f>
        <v>0.29070000000000001</v>
      </c>
      <c r="G4379" s="21"/>
    </row>
    <row r="4380" spans="1:7" x14ac:dyDescent="0.3">
      <c r="A4380" s="17" t="s">
        <v>65</v>
      </c>
      <c r="B4380" s="13" t="s">
        <v>146</v>
      </c>
      <c r="C4380" s="13" t="s">
        <v>21</v>
      </c>
      <c r="D4380" s="13">
        <v>0.17</v>
      </c>
      <c r="E4380" s="20">
        <v>1.7</v>
      </c>
      <c r="F4380" s="53">
        <f>D4380*E4380</f>
        <v>0.28900000000000003</v>
      </c>
      <c r="G4380" s="21"/>
    </row>
    <row r="4381" spans="1:7" x14ac:dyDescent="0.3">
      <c r="A4381" s="17" t="s">
        <v>66</v>
      </c>
      <c r="B4381" s="13" t="s">
        <v>144</v>
      </c>
      <c r="C4381" s="13" t="s">
        <v>21</v>
      </c>
      <c r="D4381" s="13">
        <v>0.17</v>
      </c>
      <c r="E4381" s="20">
        <v>1.7</v>
      </c>
      <c r="F4381" s="53">
        <f>D4381*E4381</f>
        <v>0.28900000000000003</v>
      </c>
      <c r="G4381" s="21"/>
    </row>
    <row r="4382" spans="1:7" ht="15" thickBot="1" x14ac:dyDescent="0.35">
      <c r="A4382" s="17" t="s">
        <v>67</v>
      </c>
      <c r="B4382" s="13" t="s">
        <v>585</v>
      </c>
      <c r="C4382" s="13" t="s">
        <v>21</v>
      </c>
      <c r="D4382" s="13">
        <v>0.17</v>
      </c>
      <c r="E4382" s="20">
        <v>1.7</v>
      </c>
      <c r="F4382" s="53">
        <f>D4382*E4382</f>
        <v>0.28900000000000003</v>
      </c>
      <c r="G4382" s="21"/>
    </row>
    <row r="4383" spans="1:7" ht="15.6" thickTop="1" thickBot="1" x14ac:dyDescent="0.35">
      <c r="A4383" s="49">
        <v>3</v>
      </c>
      <c r="B4383" s="98" t="s">
        <v>49</v>
      </c>
      <c r="C4383" s="99"/>
      <c r="D4383" s="99"/>
      <c r="E4383" s="100"/>
      <c r="F4383" s="50">
        <f>SUM(F4379:F4382)</f>
        <v>1.1577000000000002</v>
      </c>
      <c r="G4383" s="51">
        <f>SUM(F4383/F4388)</f>
        <v>2.107330624529738E-2</v>
      </c>
    </row>
    <row r="4384" spans="1:7" ht="15.6" thickTop="1" thickBot="1" x14ac:dyDescent="0.35">
      <c r="A4384" s="57" t="s">
        <v>14</v>
      </c>
      <c r="B4384" s="98" t="s">
        <v>24</v>
      </c>
      <c r="C4384" s="99"/>
      <c r="D4384" s="99"/>
      <c r="E4384" s="100"/>
      <c r="F4384" s="58">
        <f>SUM(F4362,F4377,F4383)</f>
        <v>43.4283</v>
      </c>
      <c r="G4384" s="6"/>
    </row>
    <row r="4385" spans="1:7" ht="15.6" thickTop="1" thickBot="1" x14ac:dyDescent="0.35">
      <c r="A4385" s="59">
        <v>4</v>
      </c>
      <c r="B4385" s="95" t="s">
        <v>15</v>
      </c>
      <c r="C4385" s="96"/>
      <c r="D4385" s="96"/>
      <c r="E4385" s="97"/>
      <c r="F4385" s="58">
        <f>SUM(F4384)*15%</f>
        <v>6.5142449999999998</v>
      </c>
      <c r="G4385" s="51">
        <f>SUM(F4385/F4388)</f>
        <v>0.11857707509881421</v>
      </c>
    </row>
    <row r="4386" spans="1:7" ht="15.6" thickTop="1" thickBot="1" x14ac:dyDescent="0.35">
      <c r="A4386" s="57" t="s">
        <v>16</v>
      </c>
      <c r="B4386" s="98" t="s">
        <v>25</v>
      </c>
      <c r="C4386" s="99"/>
      <c r="D4386" s="99"/>
      <c r="E4386" s="100"/>
      <c r="F4386" s="60">
        <f>SUM(F4384:F4385)</f>
        <v>49.942545000000003</v>
      </c>
    </row>
    <row r="4387" spans="1:7" ht="15.6" thickTop="1" thickBot="1" x14ac:dyDescent="0.35">
      <c r="A4387" s="59">
        <v>5</v>
      </c>
      <c r="B4387" s="95" t="s">
        <v>17</v>
      </c>
      <c r="C4387" s="96"/>
      <c r="D4387" s="96"/>
      <c r="E4387" s="97"/>
      <c r="F4387" s="58">
        <f>SUM(F4386)*10%</f>
        <v>4.9942545000000003</v>
      </c>
      <c r="G4387" s="51">
        <f>SUM(F4387/F4388)</f>
        <v>9.0909090909090898E-2</v>
      </c>
    </row>
    <row r="4388" spans="1:7" ht="15.6" thickTop="1" thickBot="1" x14ac:dyDescent="0.35">
      <c r="A4388" s="57" t="s">
        <v>18</v>
      </c>
      <c r="B4388" s="98" t="s">
        <v>19</v>
      </c>
      <c r="C4388" s="99"/>
      <c r="D4388" s="99"/>
      <c r="E4388" s="100"/>
      <c r="F4388" s="60">
        <f>SUM(F4386,F4387)</f>
        <v>54.936799500000006</v>
      </c>
      <c r="G4388" s="62">
        <f>SUM(G4362,G4377,G4383,G4385,G4387)</f>
        <v>1</v>
      </c>
    </row>
    <row r="4389" spans="1:7" ht="15.6" thickTop="1" thickBot="1" x14ac:dyDescent="0.35"/>
    <row r="4390" spans="1:7" ht="44.4" thickTop="1" thickBot="1" x14ac:dyDescent="0.35">
      <c r="A4390" s="37" t="s">
        <v>2</v>
      </c>
      <c r="B4390" s="29" t="s">
        <v>1</v>
      </c>
      <c r="C4390" s="38" t="s">
        <v>0</v>
      </c>
      <c r="D4390" s="39" t="s">
        <v>20</v>
      </c>
      <c r="E4390" s="40"/>
      <c r="F4390" s="41"/>
      <c r="G4390" s="41"/>
    </row>
    <row r="4391" spans="1:7" ht="15" thickTop="1" x14ac:dyDescent="0.3">
      <c r="A4391" s="63" t="s">
        <v>608</v>
      </c>
      <c r="B4391" s="16" t="s">
        <v>609</v>
      </c>
      <c r="C4391" s="8"/>
      <c r="D4391" s="8"/>
      <c r="E4391" s="40"/>
      <c r="F4391" s="41"/>
      <c r="G4391" s="41"/>
    </row>
    <row r="4392" spans="1:7" ht="225.6" customHeight="1" thickBot="1" x14ac:dyDescent="0.35">
      <c r="A4392" s="66" t="s">
        <v>632</v>
      </c>
      <c r="B4392" s="27" t="s">
        <v>633</v>
      </c>
      <c r="C4392" s="33" t="s">
        <v>438</v>
      </c>
      <c r="D4392" s="33">
        <v>1</v>
      </c>
      <c r="E4392" s="41"/>
      <c r="F4392" s="41"/>
      <c r="G4392" s="41"/>
    </row>
    <row r="4393" spans="1:7" ht="30" thickTop="1" thickBot="1" x14ac:dyDescent="0.35">
      <c r="A4393" s="37" t="s">
        <v>3</v>
      </c>
      <c r="B4393" s="29" t="s">
        <v>4</v>
      </c>
      <c r="C4393" s="29" t="s">
        <v>0</v>
      </c>
      <c r="D4393" s="29" t="s">
        <v>5</v>
      </c>
      <c r="E4393" s="29" t="s">
        <v>6</v>
      </c>
      <c r="F4393" s="29" t="s">
        <v>7</v>
      </c>
      <c r="G4393" s="39" t="s">
        <v>8</v>
      </c>
    </row>
    <row r="4394" spans="1:7" ht="15" thickTop="1" x14ac:dyDescent="0.3">
      <c r="A4394" s="41"/>
      <c r="B4394" s="46" t="s">
        <v>9</v>
      </c>
      <c r="C4394" s="47"/>
      <c r="D4394" s="47"/>
      <c r="E4394" s="47"/>
      <c r="F4394" s="47"/>
      <c r="G4394" s="21"/>
    </row>
    <row r="4395" spans="1:7" ht="15" thickBot="1" x14ac:dyDescent="0.35">
      <c r="A4395" s="17" t="s">
        <v>10</v>
      </c>
      <c r="B4395" s="13" t="s">
        <v>43</v>
      </c>
      <c r="C4395" s="13" t="s">
        <v>21</v>
      </c>
      <c r="D4395" s="13">
        <v>0.14000000000000001</v>
      </c>
      <c r="E4395" s="48">
        <v>30.88</v>
      </c>
      <c r="F4395" s="20">
        <f>PRODUCT(D4395:E4395)</f>
        <v>4.3231999999999999</v>
      </c>
      <c r="G4395" s="21"/>
    </row>
    <row r="4396" spans="1:7" ht="15.6" thickTop="1" thickBot="1" x14ac:dyDescent="0.35">
      <c r="A4396" s="49">
        <v>1</v>
      </c>
      <c r="B4396" s="98" t="s">
        <v>13</v>
      </c>
      <c r="C4396" s="99"/>
      <c r="D4396" s="99"/>
      <c r="E4396" s="100"/>
      <c r="F4396" s="50">
        <f>SUM(F4395)</f>
        <v>4.3231999999999999</v>
      </c>
      <c r="G4396" s="51">
        <f>SUM(F4396/F4422)</f>
        <v>8.0493231061450121E-2</v>
      </c>
    </row>
    <row r="4397" spans="1:7" ht="15" thickTop="1" x14ac:dyDescent="0.3">
      <c r="A4397" s="41"/>
      <c r="B4397" s="52" t="s">
        <v>22</v>
      </c>
      <c r="C4397" s="13"/>
      <c r="D4397" s="13"/>
      <c r="E4397" s="13"/>
      <c r="F4397" s="53"/>
      <c r="G4397" s="54"/>
    </row>
    <row r="4398" spans="1:7" x14ac:dyDescent="0.3">
      <c r="A4398" s="17" t="s">
        <v>11</v>
      </c>
      <c r="B4398" s="13" t="s">
        <v>60</v>
      </c>
      <c r="C4398" s="18" t="s">
        <v>84</v>
      </c>
      <c r="D4398" s="19">
        <v>0.1</v>
      </c>
      <c r="E4398" s="11">
        <v>1.1399999999999999</v>
      </c>
      <c r="F4398" s="20">
        <f t="shared" ref="F4398:F4405" si="289">D4398*E4398</f>
        <v>0.11399999999999999</v>
      </c>
      <c r="G4398" s="21"/>
    </row>
    <row r="4399" spans="1:7" x14ac:dyDescent="0.3">
      <c r="A4399" s="17" t="s">
        <v>12</v>
      </c>
      <c r="B4399" s="13" t="s">
        <v>576</v>
      </c>
      <c r="C4399" s="18" t="s">
        <v>85</v>
      </c>
      <c r="D4399" s="19">
        <v>0.1</v>
      </c>
      <c r="E4399" s="11">
        <v>7.58</v>
      </c>
      <c r="F4399" s="20">
        <f t="shared" si="289"/>
        <v>0.75800000000000001</v>
      </c>
      <c r="G4399" s="21"/>
    </row>
    <row r="4400" spans="1:7" x14ac:dyDescent="0.3">
      <c r="A4400" s="17" t="s">
        <v>53</v>
      </c>
      <c r="B4400" s="13" t="s">
        <v>577</v>
      </c>
      <c r="C4400" s="18" t="s">
        <v>85</v>
      </c>
      <c r="D4400" s="19">
        <v>0.1</v>
      </c>
      <c r="E4400" s="11">
        <v>9.91</v>
      </c>
      <c r="F4400" s="20">
        <f t="shared" si="289"/>
        <v>0.9910000000000001</v>
      </c>
      <c r="G4400" s="21"/>
    </row>
    <row r="4401" spans="1:7" x14ac:dyDescent="0.3">
      <c r="A4401" s="17" t="s">
        <v>54</v>
      </c>
      <c r="B4401" s="13" t="s">
        <v>578</v>
      </c>
      <c r="C4401" s="18" t="s">
        <v>85</v>
      </c>
      <c r="D4401" s="19">
        <v>0.1</v>
      </c>
      <c r="E4401" s="11">
        <v>33.75</v>
      </c>
      <c r="F4401" s="20">
        <f t="shared" si="289"/>
        <v>3.375</v>
      </c>
      <c r="G4401" s="21"/>
    </row>
    <row r="4402" spans="1:7" x14ac:dyDescent="0.3">
      <c r="A4402" s="17" t="s">
        <v>55</v>
      </c>
      <c r="B4402" s="13" t="s">
        <v>579</v>
      </c>
      <c r="C4402" s="90" t="s">
        <v>68</v>
      </c>
      <c r="D4402" s="19">
        <v>1</v>
      </c>
      <c r="E4402" s="11">
        <v>1.04</v>
      </c>
      <c r="F4402" s="20">
        <f t="shared" si="289"/>
        <v>1.04</v>
      </c>
      <c r="G4402" s="21"/>
    </row>
    <row r="4403" spans="1:7" ht="43.2" x14ac:dyDescent="0.3">
      <c r="A4403" s="17" t="s">
        <v>56</v>
      </c>
      <c r="B4403" s="13" t="s">
        <v>911</v>
      </c>
      <c r="C4403" s="18" t="s">
        <v>68</v>
      </c>
      <c r="D4403" s="19">
        <v>1</v>
      </c>
      <c r="E4403" s="11">
        <v>6.41</v>
      </c>
      <c r="F4403" s="20">
        <f t="shared" si="289"/>
        <v>6.41</v>
      </c>
      <c r="G4403" s="21"/>
    </row>
    <row r="4404" spans="1:7" x14ac:dyDescent="0.3">
      <c r="A4404" s="17" t="s">
        <v>57</v>
      </c>
      <c r="B4404" s="13" t="s">
        <v>580</v>
      </c>
      <c r="C4404" s="18" t="s">
        <v>68</v>
      </c>
      <c r="D4404" s="19">
        <v>1</v>
      </c>
      <c r="E4404" s="11">
        <v>5.83</v>
      </c>
      <c r="F4404" s="20">
        <f t="shared" si="289"/>
        <v>5.83</v>
      </c>
      <c r="G4404" s="21"/>
    </row>
    <row r="4405" spans="1:7" x14ac:dyDescent="0.3">
      <c r="A4405" s="17" t="s">
        <v>58</v>
      </c>
      <c r="B4405" s="13" t="s">
        <v>581</v>
      </c>
      <c r="C4405" s="18" t="s">
        <v>85</v>
      </c>
      <c r="D4405" s="19">
        <v>0.1</v>
      </c>
      <c r="E4405" s="11">
        <v>16.91</v>
      </c>
      <c r="F4405" s="20">
        <f t="shared" si="289"/>
        <v>1.6910000000000001</v>
      </c>
      <c r="G4405" s="21"/>
    </row>
    <row r="4406" spans="1:7" x14ac:dyDescent="0.3">
      <c r="A4406" s="17" t="s">
        <v>59</v>
      </c>
      <c r="B4406" s="13" t="s">
        <v>582</v>
      </c>
      <c r="C4406" s="18" t="s">
        <v>85</v>
      </c>
      <c r="D4406" s="19">
        <v>0.1</v>
      </c>
      <c r="E4406" s="11">
        <v>34.770000000000003</v>
      </c>
      <c r="F4406" s="20">
        <f>D4406*E4406</f>
        <v>3.4770000000000003</v>
      </c>
      <c r="G4406" s="21"/>
    </row>
    <row r="4407" spans="1:7" x14ac:dyDescent="0.3">
      <c r="A4407" s="17" t="s">
        <v>133</v>
      </c>
      <c r="B4407" s="13" t="s">
        <v>583</v>
      </c>
      <c r="C4407" s="18" t="s">
        <v>85</v>
      </c>
      <c r="D4407" s="19">
        <v>0.1</v>
      </c>
      <c r="E4407" s="11">
        <v>8.75</v>
      </c>
      <c r="F4407" s="20">
        <f>D4407*E4407</f>
        <v>0.875</v>
      </c>
      <c r="G4407" s="21"/>
    </row>
    <row r="4408" spans="1:7" x14ac:dyDescent="0.3">
      <c r="A4408" s="17" t="s">
        <v>134</v>
      </c>
      <c r="B4408" s="13" t="s">
        <v>586</v>
      </c>
      <c r="C4408" s="18" t="s">
        <v>85</v>
      </c>
      <c r="D4408" s="19">
        <v>0.1</v>
      </c>
      <c r="E4408" s="11">
        <v>14</v>
      </c>
      <c r="F4408" s="20">
        <f>D4408*E4408</f>
        <v>1.4000000000000001</v>
      </c>
      <c r="G4408" s="21"/>
    </row>
    <row r="4409" spans="1:7" x14ac:dyDescent="0.3">
      <c r="A4409" s="17" t="s">
        <v>135</v>
      </c>
      <c r="B4409" s="13" t="s">
        <v>587</v>
      </c>
      <c r="C4409" s="18" t="s">
        <v>45</v>
      </c>
      <c r="D4409" s="19">
        <v>1</v>
      </c>
      <c r="E4409" s="11">
        <v>9.39</v>
      </c>
      <c r="F4409" s="20">
        <f>D4409*E4409</f>
        <v>9.39</v>
      </c>
      <c r="G4409" s="21"/>
    </row>
    <row r="4410" spans="1:7" ht="15" thickBot="1" x14ac:dyDescent="0.35">
      <c r="A4410" s="17" t="s">
        <v>166</v>
      </c>
      <c r="B4410" s="13" t="s">
        <v>588</v>
      </c>
      <c r="C4410" s="18" t="s">
        <v>84</v>
      </c>
      <c r="D4410" s="19">
        <v>0.1</v>
      </c>
      <c r="E4410" s="11">
        <v>18.3</v>
      </c>
      <c r="F4410" s="20">
        <f t="shared" ref="F4410" si="290">D4410*E4410</f>
        <v>1.83</v>
      </c>
      <c r="G4410" s="21"/>
    </row>
    <row r="4411" spans="1:7" ht="15.6" thickTop="1" thickBot="1" x14ac:dyDescent="0.35">
      <c r="A4411" s="49">
        <v>2</v>
      </c>
      <c r="B4411" s="98" t="s">
        <v>23</v>
      </c>
      <c r="C4411" s="99"/>
      <c r="D4411" s="99"/>
      <c r="E4411" s="100"/>
      <c r="F4411" s="50">
        <f>SUM(F4398:F4410)</f>
        <v>37.180999999999997</v>
      </c>
      <c r="G4411" s="51">
        <f>SUM(F4411/F4422)</f>
        <v>0.69226934310135468</v>
      </c>
    </row>
    <row r="4412" spans="1:7" ht="15" thickTop="1" x14ac:dyDescent="0.3">
      <c r="A4412" s="41"/>
      <c r="B4412" s="52" t="s">
        <v>47</v>
      </c>
      <c r="C4412" s="13"/>
      <c r="D4412" s="13"/>
      <c r="E4412" s="13"/>
      <c r="F4412" s="73"/>
      <c r="G4412" s="54"/>
    </row>
    <row r="4413" spans="1:7" x14ac:dyDescent="0.3">
      <c r="A4413" s="17" t="s">
        <v>48</v>
      </c>
      <c r="B4413" s="13" t="s">
        <v>584</v>
      </c>
      <c r="C4413" s="13" t="s">
        <v>21</v>
      </c>
      <c r="D4413" s="13">
        <v>0.14000000000000001</v>
      </c>
      <c r="E4413" s="20">
        <v>1.71</v>
      </c>
      <c r="F4413" s="53">
        <f>D4413*E4413</f>
        <v>0.23940000000000003</v>
      </c>
      <c r="G4413" s="21"/>
    </row>
    <row r="4414" spans="1:7" x14ac:dyDescent="0.3">
      <c r="A4414" s="17" t="s">
        <v>65</v>
      </c>
      <c r="B4414" s="13" t="s">
        <v>146</v>
      </c>
      <c r="C4414" s="13" t="s">
        <v>21</v>
      </c>
      <c r="D4414" s="13">
        <v>0.14000000000000001</v>
      </c>
      <c r="E4414" s="20">
        <v>1.7</v>
      </c>
      <c r="F4414" s="53">
        <f>D4414*E4414</f>
        <v>0.23800000000000002</v>
      </c>
      <c r="G4414" s="21"/>
    </row>
    <row r="4415" spans="1:7" x14ac:dyDescent="0.3">
      <c r="A4415" s="17" t="s">
        <v>66</v>
      </c>
      <c r="B4415" s="13" t="s">
        <v>144</v>
      </c>
      <c r="C4415" s="13" t="s">
        <v>21</v>
      </c>
      <c r="D4415" s="13">
        <v>0.14000000000000001</v>
      </c>
      <c r="E4415" s="20">
        <v>1.7</v>
      </c>
      <c r="F4415" s="53">
        <f>D4415*E4415</f>
        <v>0.23800000000000002</v>
      </c>
      <c r="G4415" s="21"/>
    </row>
    <row r="4416" spans="1:7" ht="15" thickBot="1" x14ac:dyDescent="0.35">
      <c r="A4416" s="17" t="s">
        <v>67</v>
      </c>
      <c r="B4416" s="13" t="s">
        <v>585</v>
      </c>
      <c r="C4416" s="13" t="s">
        <v>21</v>
      </c>
      <c r="D4416" s="13">
        <v>0.14000000000000001</v>
      </c>
      <c r="E4416" s="20">
        <v>1.7</v>
      </c>
      <c r="F4416" s="53">
        <f>D4416*E4416</f>
        <v>0.23800000000000002</v>
      </c>
      <c r="G4416" s="21"/>
    </row>
    <row r="4417" spans="1:7" ht="15.6" thickTop="1" thickBot="1" x14ac:dyDescent="0.35">
      <c r="A4417" s="49">
        <v>3</v>
      </c>
      <c r="B4417" s="98" t="s">
        <v>49</v>
      </c>
      <c r="C4417" s="99"/>
      <c r="D4417" s="99"/>
      <c r="E4417" s="100"/>
      <c r="F4417" s="50">
        <f>SUM(F4413:F4416)</f>
        <v>0.95340000000000003</v>
      </c>
      <c r="G4417" s="51">
        <f>SUM(F4417/F4422)</f>
        <v>1.7751259829290003E-2</v>
      </c>
    </row>
    <row r="4418" spans="1:7" ht="15.6" thickTop="1" thickBot="1" x14ac:dyDescent="0.35">
      <c r="A4418" s="57" t="s">
        <v>14</v>
      </c>
      <c r="B4418" s="98" t="s">
        <v>24</v>
      </c>
      <c r="C4418" s="99"/>
      <c r="D4418" s="99"/>
      <c r="E4418" s="100"/>
      <c r="F4418" s="58">
        <f>SUM(F4396,F4411,F4417)</f>
        <v>42.457599999999999</v>
      </c>
      <c r="G4418" s="6"/>
    </row>
    <row r="4419" spans="1:7" ht="15.6" thickTop="1" thickBot="1" x14ac:dyDescent="0.35">
      <c r="A4419" s="59">
        <v>4</v>
      </c>
      <c r="B4419" s="95" t="s">
        <v>15</v>
      </c>
      <c r="C4419" s="96"/>
      <c r="D4419" s="96"/>
      <c r="E4419" s="97"/>
      <c r="F4419" s="58">
        <f>SUM(F4418)*15%</f>
        <v>6.3686400000000001</v>
      </c>
      <c r="G4419" s="51">
        <f>SUM(F4419/F4422)</f>
        <v>0.11857707509881424</v>
      </c>
    </row>
    <row r="4420" spans="1:7" ht="15.6" thickTop="1" thickBot="1" x14ac:dyDescent="0.35">
      <c r="A4420" s="57" t="s">
        <v>16</v>
      </c>
      <c r="B4420" s="98" t="s">
        <v>25</v>
      </c>
      <c r="C4420" s="99"/>
      <c r="D4420" s="99"/>
      <c r="E4420" s="100"/>
      <c r="F4420" s="60">
        <f>SUM(F4418:F4419)</f>
        <v>48.826239999999999</v>
      </c>
    </row>
    <row r="4421" spans="1:7" ht="15.6" thickTop="1" thickBot="1" x14ac:dyDescent="0.35">
      <c r="A4421" s="59">
        <v>5</v>
      </c>
      <c r="B4421" s="95" t="s">
        <v>17</v>
      </c>
      <c r="C4421" s="96"/>
      <c r="D4421" s="96"/>
      <c r="E4421" s="97"/>
      <c r="F4421" s="58">
        <f>SUM(F4420)*10%</f>
        <v>4.8826239999999999</v>
      </c>
      <c r="G4421" s="51">
        <f>SUM(F4421/F4422)</f>
        <v>9.0909090909090912E-2</v>
      </c>
    </row>
    <row r="4422" spans="1:7" ht="15.6" thickTop="1" thickBot="1" x14ac:dyDescent="0.35">
      <c r="A4422" s="57" t="s">
        <v>18</v>
      </c>
      <c r="B4422" s="98" t="s">
        <v>19</v>
      </c>
      <c r="C4422" s="99"/>
      <c r="D4422" s="99"/>
      <c r="E4422" s="100"/>
      <c r="F4422" s="60">
        <f>SUM(F4420,F4421)</f>
        <v>53.708863999999998</v>
      </c>
      <c r="G4422" s="62">
        <f>SUM(G4396,G4411,G4417,G4419,G4421)</f>
        <v>1</v>
      </c>
    </row>
    <row r="4423" spans="1:7" ht="15" thickTop="1" x14ac:dyDescent="0.3"/>
    <row r="4424" spans="1:7" x14ac:dyDescent="0.3">
      <c r="A4424" s="101" t="s">
        <v>634</v>
      </c>
      <c r="B4424" s="101"/>
      <c r="C4424" s="101"/>
      <c r="D4424" s="101"/>
      <c r="E4424" s="101"/>
      <c r="F4424" s="101"/>
      <c r="G4424" s="101"/>
    </row>
    <row r="4425" spans="1:7" ht="15" thickBot="1" x14ac:dyDescent="0.35"/>
    <row r="4426" spans="1:7" ht="44.4" thickTop="1" thickBot="1" x14ac:dyDescent="0.35">
      <c r="A4426" s="37" t="s">
        <v>2</v>
      </c>
      <c r="B4426" s="29" t="s">
        <v>1</v>
      </c>
      <c r="C4426" s="38" t="s">
        <v>0</v>
      </c>
      <c r="D4426" s="39" t="s">
        <v>20</v>
      </c>
      <c r="E4426" s="40"/>
      <c r="F4426" s="41"/>
      <c r="G4426" s="41"/>
    </row>
    <row r="4427" spans="1:7" ht="184.2" customHeight="1" thickTop="1" x14ac:dyDescent="0.3">
      <c r="A4427" s="63" t="s">
        <v>635</v>
      </c>
      <c r="B4427" s="16" t="s">
        <v>1014</v>
      </c>
      <c r="C4427" s="8"/>
      <c r="D4427" s="8"/>
      <c r="E4427" s="40"/>
      <c r="F4427" s="41"/>
      <c r="G4427" s="41"/>
    </row>
    <row r="4428" spans="1:7" ht="328.8" customHeight="1" thickBot="1" x14ac:dyDescent="0.35">
      <c r="A4428" s="66" t="s">
        <v>636</v>
      </c>
      <c r="B4428" s="27" t="s">
        <v>637</v>
      </c>
      <c r="C4428" s="33" t="s">
        <v>638</v>
      </c>
      <c r="D4428" s="33">
        <v>1</v>
      </c>
      <c r="E4428" s="41"/>
      <c r="F4428" s="41"/>
      <c r="G4428" s="41"/>
    </row>
    <row r="4429" spans="1:7" ht="30" thickTop="1" thickBot="1" x14ac:dyDescent="0.35">
      <c r="A4429" s="37" t="s">
        <v>3</v>
      </c>
      <c r="B4429" s="29" t="s">
        <v>4</v>
      </c>
      <c r="C4429" s="29" t="s">
        <v>0</v>
      </c>
      <c r="D4429" s="29" t="s">
        <v>5</v>
      </c>
      <c r="E4429" s="29" t="s">
        <v>6</v>
      </c>
      <c r="F4429" s="29" t="s">
        <v>7</v>
      </c>
      <c r="G4429" s="39" t="s">
        <v>8</v>
      </c>
    </row>
    <row r="4430" spans="1:7" ht="15" thickTop="1" x14ac:dyDescent="0.3">
      <c r="A4430" s="41"/>
      <c r="B4430" s="46" t="s">
        <v>9</v>
      </c>
      <c r="C4430" s="47"/>
      <c r="D4430" s="47"/>
      <c r="E4430" s="47"/>
      <c r="F4430" s="47"/>
      <c r="G4430" s="21"/>
    </row>
    <row r="4431" spans="1:7" ht="15" thickBot="1" x14ac:dyDescent="0.35">
      <c r="A4431" s="17" t="s">
        <v>10</v>
      </c>
      <c r="B4431" s="13" t="s">
        <v>43</v>
      </c>
      <c r="C4431" s="13" t="s">
        <v>21</v>
      </c>
      <c r="D4431" s="13">
        <v>4.17</v>
      </c>
      <c r="E4431" s="48">
        <v>30.88</v>
      </c>
      <c r="F4431" s="20">
        <f>PRODUCT(D4431:E4431)</f>
        <v>128.7696</v>
      </c>
      <c r="G4431" s="21"/>
    </row>
    <row r="4432" spans="1:7" ht="15.6" thickTop="1" thickBot="1" x14ac:dyDescent="0.35">
      <c r="A4432" s="49">
        <v>1</v>
      </c>
      <c r="B4432" s="98" t="s">
        <v>13</v>
      </c>
      <c r="C4432" s="99"/>
      <c r="D4432" s="99"/>
      <c r="E4432" s="100"/>
      <c r="F4432" s="50">
        <f>SUM(F4431)</f>
        <v>128.7696</v>
      </c>
      <c r="G4432" s="51">
        <f>SUM(F4432/F4461)</f>
        <v>0.24908916998774908</v>
      </c>
    </row>
    <row r="4433" spans="1:7" ht="15" thickTop="1" x14ac:dyDescent="0.3">
      <c r="A4433" s="41"/>
      <c r="B4433" s="52" t="s">
        <v>22</v>
      </c>
      <c r="C4433" s="13"/>
      <c r="D4433" s="13"/>
      <c r="E4433" s="13"/>
      <c r="F4433" s="53"/>
      <c r="G4433" s="54"/>
    </row>
    <row r="4434" spans="1:7" ht="25.95" customHeight="1" x14ac:dyDescent="0.3">
      <c r="A4434" s="17" t="s">
        <v>11</v>
      </c>
      <c r="B4434" s="13" t="s">
        <v>533</v>
      </c>
      <c r="C4434" s="18" t="s">
        <v>85</v>
      </c>
      <c r="D4434" s="19">
        <v>0.1</v>
      </c>
      <c r="E4434" s="11">
        <v>33.75</v>
      </c>
      <c r="F4434" s="20">
        <f t="shared" ref="F4434:F4441" si="291">D4434*E4434</f>
        <v>3.375</v>
      </c>
      <c r="G4434" s="21"/>
    </row>
    <row r="4435" spans="1:7" ht="28.8" x14ac:dyDescent="0.3">
      <c r="A4435" s="17" t="s">
        <v>12</v>
      </c>
      <c r="B4435" s="41" t="s">
        <v>940</v>
      </c>
      <c r="C4435" s="18" t="s">
        <v>68</v>
      </c>
      <c r="D4435" s="19">
        <v>1</v>
      </c>
      <c r="E4435" s="11">
        <v>5.87</v>
      </c>
      <c r="F4435" s="20">
        <f t="shared" si="291"/>
        <v>5.87</v>
      </c>
      <c r="G4435" s="21"/>
    </row>
    <row r="4436" spans="1:7" x14ac:dyDescent="0.3">
      <c r="A4436" s="17" t="s">
        <v>53</v>
      </c>
      <c r="B4436" s="13" t="s">
        <v>941</v>
      </c>
      <c r="C4436" s="18" t="s">
        <v>68</v>
      </c>
      <c r="D4436" s="19">
        <v>1</v>
      </c>
      <c r="E4436" s="11">
        <v>2.61</v>
      </c>
      <c r="F4436" s="20">
        <f t="shared" si="291"/>
        <v>2.61</v>
      </c>
      <c r="G4436" s="21"/>
    </row>
    <row r="4437" spans="1:7" ht="28.8" x14ac:dyDescent="0.3">
      <c r="A4437" s="17" t="s">
        <v>54</v>
      </c>
      <c r="B4437" s="13" t="s">
        <v>327</v>
      </c>
      <c r="C4437" s="18" t="s">
        <v>68</v>
      </c>
      <c r="D4437" s="19">
        <v>5</v>
      </c>
      <c r="E4437" s="11">
        <v>0.95</v>
      </c>
      <c r="F4437" s="20">
        <f t="shared" si="291"/>
        <v>4.75</v>
      </c>
      <c r="G4437" s="21"/>
    </row>
    <row r="4438" spans="1:7" x14ac:dyDescent="0.3">
      <c r="A4438" s="17" t="s">
        <v>55</v>
      </c>
      <c r="B4438" s="13" t="s">
        <v>639</v>
      </c>
      <c r="C4438" s="18" t="s">
        <v>68</v>
      </c>
      <c r="D4438" s="19">
        <v>1</v>
      </c>
      <c r="E4438" s="11">
        <v>6.41</v>
      </c>
      <c r="F4438" s="20">
        <f t="shared" si="291"/>
        <v>6.41</v>
      </c>
      <c r="G4438" s="21"/>
    </row>
    <row r="4439" spans="1:7" ht="43.2" x14ac:dyDescent="0.3">
      <c r="A4439" s="17" t="s">
        <v>56</v>
      </c>
      <c r="B4439" s="13" t="s">
        <v>911</v>
      </c>
      <c r="C4439" s="18" t="s">
        <v>68</v>
      </c>
      <c r="D4439" s="19">
        <v>1</v>
      </c>
      <c r="E4439" s="11">
        <v>6.41</v>
      </c>
      <c r="F4439" s="20">
        <f t="shared" si="291"/>
        <v>6.41</v>
      </c>
      <c r="G4439" s="21"/>
    </row>
    <row r="4440" spans="1:7" ht="47.7" customHeight="1" x14ac:dyDescent="0.3">
      <c r="A4440" s="17" t="s">
        <v>57</v>
      </c>
      <c r="B4440" s="13" t="s">
        <v>640</v>
      </c>
      <c r="C4440" s="18" t="s">
        <v>85</v>
      </c>
      <c r="D4440" s="19">
        <v>0.1</v>
      </c>
      <c r="E4440" s="11">
        <v>34.770000000000003</v>
      </c>
      <c r="F4440" s="20">
        <f t="shared" si="291"/>
        <v>3.4770000000000003</v>
      </c>
      <c r="G4440" s="21"/>
    </row>
    <row r="4441" spans="1:7" x14ac:dyDescent="0.3">
      <c r="A4441" s="17" t="s">
        <v>58</v>
      </c>
      <c r="B4441" s="13" t="s">
        <v>641</v>
      </c>
      <c r="C4441" s="18" t="s">
        <v>85</v>
      </c>
      <c r="D4441" s="19">
        <v>0.1</v>
      </c>
      <c r="E4441" s="11">
        <v>7.5</v>
      </c>
      <c r="F4441" s="20">
        <f t="shared" si="291"/>
        <v>0.75</v>
      </c>
      <c r="G4441" s="21"/>
    </row>
    <row r="4442" spans="1:7" ht="75.45" customHeight="1" x14ac:dyDescent="0.3">
      <c r="A4442" s="17" t="s">
        <v>59</v>
      </c>
      <c r="B4442" s="13" t="s">
        <v>647</v>
      </c>
      <c r="C4442" s="90" t="s">
        <v>448</v>
      </c>
      <c r="D4442" s="19">
        <v>1</v>
      </c>
      <c r="E4442" s="11">
        <v>52.31</v>
      </c>
      <c r="F4442" s="20">
        <f t="shared" ref="F4442:F4448" si="292">D4442*E4442</f>
        <v>52.31</v>
      </c>
      <c r="G4442" s="21"/>
    </row>
    <row r="4443" spans="1:7" ht="46.95" customHeight="1" x14ac:dyDescent="0.3">
      <c r="A4443" s="17" t="s">
        <v>133</v>
      </c>
      <c r="B4443" s="13" t="s">
        <v>958</v>
      </c>
      <c r="C4443" s="18" t="s">
        <v>85</v>
      </c>
      <c r="D4443" s="19">
        <v>0.1</v>
      </c>
      <c r="E4443" s="11">
        <v>34.770000000000003</v>
      </c>
      <c r="F4443" s="20">
        <f t="shared" si="292"/>
        <v>3.4770000000000003</v>
      </c>
      <c r="G4443" s="21"/>
    </row>
    <row r="4444" spans="1:7" ht="28.8" x14ac:dyDescent="0.3">
      <c r="A4444" s="17" t="s">
        <v>134</v>
      </c>
      <c r="B4444" s="13" t="s">
        <v>480</v>
      </c>
      <c r="C4444" s="18" t="s">
        <v>45</v>
      </c>
      <c r="D4444" s="19">
        <v>1</v>
      </c>
      <c r="E4444" s="11">
        <v>93.92</v>
      </c>
      <c r="F4444" s="20">
        <f t="shared" si="292"/>
        <v>93.92</v>
      </c>
      <c r="G4444" s="21"/>
    </row>
    <row r="4445" spans="1:7" x14ac:dyDescent="0.3">
      <c r="A4445" s="17" t="s">
        <v>135</v>
      </c>
      <c r="B4445" s="13" t="s">
        <v>649</v>
      </c>
      <c r="C4445" s="18" t="s">
        <v>927</v>
      </c>
      <c r="D4445" s="19">
        <v>1</v>
      </c>
      <c r="E4445" s="11">
        <v>0.61</v>
      </c>
      <c r="F4445" s="20">
        <f t="shared" si="292"/>
        <v>0.61</v>
      </c>
      <c r="G4445" s="21"/>
    </row>
    <row r="4446" spans="1:7" x14ac:dyDescent="0.3">
      <c r="A4446" s="17" t="s">
        <v>166</v>
      </c>
      <c r="B4446" s="13" t="s">
        <v>205</v>
      </c>
      <c r="C4446" s="18" t="s">
        <v>45</v>
      </c>
      <c r="D4446" s="19">
        <v>1</v>
      </c>
      <c r="E4446" s="11">
        <v>8.8699999999999992</v>
      </c>
      <c r="F4446" s="20">
        <f t="shared" si="292"/>
        <v>8.8699999999999992</v>
      </c>
      <c r="G4446" s="21"/>
    </row>
    <row r="4447" spans="1:7" x14ac:dyDescent="0.3">
      <c r="A4447" s="17" t="s">
        <v>167</v>
      </c>
      <c r="B4447" s="13" t="s">
        <v>645</v>
      </c>
      <c r="C4447" s="18" t="s">
        <v>143</v>
      </c>
      <c r="D4447" s="19">
        <v>1</v>
      </c>
      <c r="E4447" s="11">
        <v>25.66</v>
      </c>
      <c r="F4447" s="20">
        <f t="shared" si="292"/>
        <v>25.66</v>
      </c>
      <c r="G4447" s="21"/>
    </row>
    <row r="4448" spans="1:7" ht="15" thickBot="1" x14ac:dyDescent="0.35">
      <c r="A4448" s="17" t="s">
        <v>168</v>
      </c>
      <c r="B4448" s="13" t="s">
        <v>646</v>
      </c>
      <c r="C4448" s="18" t="s">
        <v>143</v>
      </c>
      <c r="D4448" s="19">
        <v>1</v>
      </c>
      <c r="E4448" s="11">
        <v>25.66</v>
      </c>
      <c r="F4448" s="20">
        <f t="shared" si="292"/>
        <v>25.66</v>
      </c>
      <c r="G4448" s="21"/>
    </row>
    <row r="4449" spans="1:7" ht="15.6" thickTop="1" thickBot="1" x14ac:dyDescent="0.35">
      <c r="A4449" s="49">
        <v>2</v>
      </c>
      <c r="B4449" s="98" t="s">
        <v>23</v>
      </c>
      <c r="C4449" s="99"/>
      <c r="D4449" s="99"/>
      <c r="E4449" s="100"/>
      <c r="F4449" s="50">
        <f>SUM(F4434:F4448)</f>
        <v>244.15900000000002</v>
      </c>
      <c r="G4449" s="51">
        <f>SUM(F4449/F4461)</f>
        <v>0.47229596624544018</v>
      </c>
    </row>
    <row r="4450" spans="1:7" ht="15" thickTop="1" x14ac:dyDescent="0.3">
      <c r="A4450" s="41"/>
      <c r="B4450" s="52" t="s">
        <v>47</v>
      </c>
      <c r="C4450" s="13"/>
      <c r="D4450" s="13"/>
      <c r="E4450" s="13"/>
      <c r="F4450" s="73"/>
      <c r="G4450" s="54"/>
    </row>
    <row r="4451" spans="1:7" x14ac:dyDescent="0.3">
      <c r="A4451" s="17" t="s">
        <v>48</v>
      </c>
      <c r="B4451" s="13" t="s">
        <v>426</v>
      </c>
      <c r="C4451" s="13" t="s">
        <v>21</v>
      </c>
      <c r="D4451" s="13">
        <v>4.17</v>
      </c>
      <c r="E4451" s="20">
        <v>1.72</v>
      </c>
      <c r="F4451" s="53">
        <f>D4451*E4451</f>
        <v>7.1723999999999997</v>
      </c>
      <c r="G4451" s="21"/>
    </row>
    <row r="4452" spans="1:7" x14ac:dyDescent="0.3">
      <c r="A4452" s="17" t="s">
        <v>65</v>
      </c>
      <c r="B4452" s="13" t="s">
        <v>146</v>
      </c>
      <c r="C4452" s="13" t="s">
        <v>21</v>
      </c>
      <c r="D4452" s="13">
        <v>4.17</v>
      </c>
      <c r="E4452" s="20">
        <v>1.7</v>
      </c>
      <c r="F4452" s="53">
        <f>D4452*E4452</f>
        <v>7.0889999999999995</v>
      </c>
      <c r="G4452" s="21"/>
    </row>
    <row r="4453" spans="1:7" x14ac:dyDescent="0.3">
      <c r="A4453" s="17" t="s">
        <v>66</v>
      </c>
      <c r="B4453" s="13" t="s">
        <v>642</v>
      </c>
      <c r="C4453" s="13" t="s">
        <v>21</v>
      </c>
      <c r="D4453" s="13">
        <v>4.17</v>
      </c>
      <c r="E4453" s="11">
        <v>1.73</v>
      </c>
      <c r="F4453" s="53">
        <f>D4453*E4453</f>
        <v>7.2141000000000002</v>
      </c>
      <c r="G4453" s="21"/>
    </row>
    <row r="4454" spans="1:7" ht="28.8" x14ac:dyDescent="0.3">
      <c r="A4454" s="17" t="s">
        <v>67</v>
      </c>
      <c r="B4454" s="13" t="s">
        <v>643</v>
      </c>
      <c r="C4454" s="13" t="s">
        <v>21</v>
      </c>
      <c r="D4454" s="13">
        <v>4.17</v>
      </c>
      <c r="E4454" s="11">
        <v>1.7</v>
      </c>
      <c r="F4454" s="53">
        <f>D4454*E4454</f>
        <v>7.0889999999999995</v>
      </c>
      <c r="G4454" s="21"/>
    </row>
    <row r="4455" spans="1:7" ht="15" thickBot="1" x14ac:dyDescent="0.35">
      <c r="A4455" s="17" t="s">
        <v>103</v>
      </c>
      <c r="B4455" s="13" t="s">
        <v>644</v>
      </c>
      <c r="C4455" s="13" t="s">
        <v>21</v>
      </c>
      <c r="D4455" s="13">
        <v>4.17</v>
      </c>
      <c r="E4455" s="11">
        <v>1.72</v>
      </c>
      <c r="F4455" s="53">
        <f>D4455*E4455</f>
        <v>7.1723999999999997</v>
      </c>
      <c r="G4455" s="21"/>
    </row>
    <row r="4456" spans="1:7" ht="15.6" thickTop="1" thickBot="1" x14ac:dyDescent="0.35">
      <c r="A4456" s="49">
        <v>3</v>
      </c>
      <c r="B4456" s="98" t="s">
        <v>49</v>
      </c>
      <c r="C4456" s="99"/>
      <c r="D4456" s="99"/>
      <c r="E4456" s="100"/>
      <c r="F4456" s="50">
        <f>SUM(F4451:F4455)</f>
        <v>35.736899999999991</v>
      </c>
      <c r="G4456" s="51">
        <f>SUM(F4456/F4461)</f>
        <v>6.9128697758905733E-2</v>
      </c>
    </row>
    <row r="4457" spans="1:7" ht="15.6" thickTop="1" thickBot="1" x14ac:dyDescent="0.35">
      <c r="A4457" s="57" t="s">
        <v>14</v>
      </c>
      <c r="B4457" s="98" t="s">
        <v>24</v>
      </c>
      <c r="C4457" s="99"/>
      <c r="D4457" s="99"/>
      <c r="E4457" s="100"/>
      <c r="F4457" s="58">
        <f>SUM(F4432,F4449,F4456)</f>
        <v>408.66550000000001</v>
      </c>
      <c r="G4457" s="6"/>
    </row>
    <row r="4458" spans="1:7" ht="15.6" thickTop="1" thickBot="1" x14ac:dyDescent="0.35">
      <c r="A4458" s="59">
        <v>4</v>
      </c>
      <c r="B4458" s="95" t="s">
        <v>15</v>
      </c>
      <c r="C4458" s="96"/>
      <c r="D4458" s="96"/>
      <c r="E4458" s="97"/>
      <c r="F4458" s="58">
        <f>SUM(F4457)*15%</f>
        <v>61.299824999999998</v>
      </c>
      <c r="G4458" s="51">
        <f>SUM(F4458/F4461)</f>
        <v>0.11857707509881424</v>
      </c>
    </row>
    <row r="4459" spans="1:7" ht="15.6" thickTop="1" thickBot="1" x14ac:dyDescent="0.35">
      <c r="A4459" s="57" t="s">
        <v>16</v>
      </c>
      <c r="B4459" s="98" t="s">
        <v>25</v>
      </c>
      <c r="C4459" s="99"/>
      <c r="D4459" s="99"/>
      <c r="E4459" s="100"/>
      <c r="F4459" s="60">
        <f>SUM(F4457:F4458)</f>
        <v>469.96532500000001</v>
      </c>
    </row>
    <row r="4460" spans="1:7" ht="15.6" thickTop="1" thickBot="1" x14ac:dyDescent="0.35">
      <c r="A4460" s="59">
        <v>5</v>
      </c>
      <c r="B4460" s="95" t="s">
        <v>17</v>
      </c>
      <c r="C4460" s="96"/>
      <c r="D4460" s="96"/>
      <c r="E4460" s="97"/>
      <c r="F4460" s="58">
        <f>SUM(F4459)*10%</f>
        <v>46.996532500000001</v>
      </c>
      <c r="G4460" s="51">
        <f>SUM(F4460/F4461)</f>
        <v>9.0909090909090925E-2</v>
      </c>
    </row>
    <row r="4461" spans="1:7" ht="15.6" thickTop="1" thickBot="1" x14ac:dyDescent="0.35">
      <c r="A4461" s="57" t="s">
        <v>18</v>
      </c>
      <c r="B4461" s="98" t="s">
        <v>19</v>
      </c>
      <c r="C4461" s="99"/>
      <c r="D4461" s="99"/>
      <c r="E4461" s="100"/>
      <c r="F4461" s="60">
        <f>SUM(F4459,F4460)</f>
        <v>516.96185749999995</v>
      </c>
      <c r="G4461" s="62">
        <f>SUM(G4432,G4449,G4456,G4458,G4460)</f>
        <v>1</v>
      </c>
    </row>
    <row r="4462" spans="1:7" ht="15.6" thickTop="1" thickBot="1" x14ac:dyDescent="0.35"/>
    <row r="4463" spans="1:7" ht="44.4" thickTop="1" thickBot="1" x14ac:dyDescent="0.35">
      <c r="A4463" s="37" t="s">
        <v>2</v>
      </c>
      <c r="B4463" s="29" t="s">
        <v>1</v>
      </c>
      <c r="C4463" s="38" t="s">
        <v>0</v>
      </c>
      <c r="D4463" s="39" t="s">
        <v>20</v>
      </c>
      <c r="E4463" s="40"/>
      <c r="F4463" s="41"/>
      <c r="G4463" s="41"/>
    </row>
    <row r="4464" spans="1:7" ht="193.2" customHeight="1" thickTop="1" x14ac:dyDescent="0.3">
      <c r="A4464" s="63" t="s">
        <v>635</v>
      </c>
      <c r="B4464" s="16" t="s">
        <v>1014</v>
      </c>
      <c r="C4464" s="8"/>
      <c r="D4464" s="8"/>
      <c r="E4464" s="40"/>
      <c r="F4464" s="41"/>
      <c r="G4464" s="41"/>
    </row>
    <row r="4465" spans="1:7" ht="330" customHeight="1" thickBot="1" x14ac:dyDescent="0.35">
      <c r="A4465" s="66" t="s">
        <v>650</v>
      </c>
      <c r="B4465" s="27" t="s">
        <v>651</v>
      </c>
      <c r="C4465" s="33" t="s">
        <v>638</v>
      </c>
      <c r="D4465" s="33">
        <v>1</v>
      </c>
      <c r="E4465" s="41"/>
      <c r="F4465" s="41"/>
      <c r="G4465" s="41"/>
    </row>
    <row r="4466" spans="1:7" ht="30" thickTop="1" thickBot="1" x14ac:dyDescent="0.35">
      <c r="A4466" s="37" t="s">
        <v>3</v>
      </c>
      <c r="B4466" s="29" t="s">
        <v>4</v>
      </c>
      <c r="C4466" s="29" t="s">
        <v>0</v>
      </c>
      <c r="D4466" s="29" t="s">
        <v>5</v>
      </c>
      <c r="E4466" s="29" t="s">
        <v>6</v>
      </c>
      <c r="F4466" s="29" t="s">
        <v>7</v>
      </c>
      <c r="G4466" s="39" t="s">
        <v>8</v>
      </c>
    </row>
    <row r="4467" spans="1:7" ht="15" thickTop="1" x14ac:dyDescent="0.3">
      <c r="A4467" s="41"/>
      <c r="B4467" s="46" t="s">
        <v>9</v>
      </c>
      <c r="C4467" s="47"/>
      <c r="D4467" s="47"/>
      <c r="E4467" s="47"/>
      <c r="F4467" s="47"/>
      <c r="G4467" s="21"/>
    </row>
    <row r="4468" spans="1:7" ht="15" thickBot="1" x14ac:dyDescent="0.35">
      <c r="A4468" s="17" t="s">
        <v>10</v>
      </c>
      <c r="B4468" s="13" t="s">
        <v>43</v>
      </c>
      <c r="C4468" s="13" t="s">
        <v>21</v>
      </c>
      <c r="D4468" s="13">
        <v>4.17</v>
      </c>
      <c r="E4468" s="48">
        <v>30.88</v>
      </c>
      <c r="F4468" s="20">
        <f>PRODUCT(D4468:E4468)</f>
        <v>128.7696</v>
      </c>
      <c r="G4468" s="21"/>
    </row>
    <row r="4469" spans="1:7" ht="15.6" thickTop="1" thickBot="1" x14ac:dyDescent="0.35">
      <c r="A4469" s="49">
        <v>1</v>
      </c>
      <c r="B4469" s="98" t="s">
        <v>13</v>
      </c>
      <c r="C4469" s="99"/>
      <c r="D4469" s="99"/>
      <c r="E4469" s="100"/>
      <c r="F4469" s="50">
        <f>SUM(F4468)</f>
        <v>128.7696</v>
      </c>
      <c r="G4469" s="51">
        <f>SUM(F4469/F4498)</f>
        <v>0.24908429393544837</v>
      </c>
    </row>
    <row r="4470" spans="1:7" ht="15" thickTop="1" x14ac:dyDescent="0.3">
      <c r="A4470" s="41"/>
      <c r="B4470" s="52" t="s">
        <v>22</v>
      </c>
      <c r="C4470" s="13"/>
      <c r="D4470" s="13"/>
      <c r="E4470" s="13"/>
      <c r="F4470" s="53"/>
      <c r="G4470" s="54"/>
    </row>
    <row r="4471" spans="1:7" x14ac:dyDescent="0.3">
      <c r="A4471" s="17" t="s">
        <v>11</v>
      </c>
      <c r="B4471" s="13" t="s">
        <v>533</v>
      </c>
      <c r="C4471" s="18" t="s">
        <v>85</v>
      </c>
      <c r="D4471" s="19">
        <v>0.1</v>
      </c>
      <c r="E4471" s="11">
        <v>33.75</v>
      </c>
      <c r="F4471" s="20">
        <f t="shared" ref="F4471:F4478" si="293">D4471*E4471</f>
        <v>3.375</v>
      </c>
      <c r="G4471" s="21"/>
    </row>
    <row r="4472" spans="1:7" ht="28.8" x14ac:dyDescent="0.3">
      <c r="A4472" s="17" t="s">
        <v>12</v>
      </c>
      <c r="B4472" s="41" t="s">
        <v>940</v>
      </c>
      <c r="C4472" s="18" t="s">
        <v>68</v>
      </c>
      <c r="D4472" s="19">
        <v>1</v>
      </c>
      <c r="E4472" s="11">
        <v>5.87</v>
      </c>
      <c r="F4472" s="20">
        <f t="shared" si="293"/>
        <v>5.87</v>
      </c>
      <c r="G4472" s="21"/>
    </row>
    <row r="4473" spans="1:7" x14ac:dyDescent="0.3">
      <c r="A4473" s="17" t="s">
        <v>53</v>
      </c>
      <c r="B4473" s="13" t="s">
        <v>941</v>
      </c>
      <c r="C4473" s="18" t="s">
        <v>68</v>
      </c>
      <c r="D4473" s="19">
        <v>1</v>
      </c>
      <c r="E4473" s="11">
        <v>2.61</v>
      </c>
      <c r="F4473" s="20">
        <f t="shared" si="293"/>
        <v>2.61</v>
      </c>
      <c r="G4473" s="21"/>
    </row>
    <row r="4474" spans="1:7" ht="28.8" x14ac:dyDescent="0.3">
      <c r="A4474" s="17" t="s">
        <v>54</v>
      </c>
      <c r="B4474" s="13" t="s">
        <v>327</v>
      </c>
      <c r="C4474" s="18" t="s">
        <v>68</v>
      </c>
      <c r="D4474" s="19">
        <v>5</v>
      </c>
      <c r="E4474" s="11">
        <v>0.95</v>
      </c>
      <c r="F4474" s="20">
        <f t="shared" si="293"/>
        <v>4.75</v>
      </c>
      <c r="G4474" s="21"/>
    </row>
    <row r="4475" spans="1:7" x14ac:dyDescent="0.3">
      <c r="A4475" s="17" t="s">
        <v>55</v>
      </c>
      <c r="B4475" s="13" t="s">
        <v>639</v>
      </c>
      <c r="C4475" s="18" t="s">
        <v>68</v>
      </c>
      <c r="D4475" s="19">
        <v>1</v>
      </c>
      <c r="E4475" s="11">
        <v>6.41</v>
      </c>
      <c r="F4475" s="20">
        <f t="shared" si="293"/>
        <v>6.41</v>
      </c>
      <c r="G4475" s="21"/>
    </row>
    <row r="4476" spans="1:7" ht="43.2" x14ac:dyDescent="0.3">
      <c r="A4476" s="17" t="s">
        <v>56</v>
      </c>
      <c r="B4476" s="13" t="s">
        <v>911</v>
      </c>
      <c r="C4476" s="18" t="s">
        <v>68</v>
      </c>
      <c r="D4476" s="19">
        <v>1</v>
      </c>
      <c r="E4476" s="11">
        <v>6.41</v>
      </c>
      <c r="F4476" s="20">
        <f t="shared" si="293"/>
        <v>6.41</v>
      </c>
      <c r="G4476" s="21"/>
    </row>
    <row r="4477" spans="1:7" x14ac:dyDescent="0.3">
      <c r="A4477" s="17" t="s">
        <v>57</v>
      </c>
      <c r="B4477" s="13" t="s">
        <v>640</v>
      </c>
      <c r="C4477" s="18" t="s">
        <v>85</v>
      </c>
      <c r="D4477" s="19">
        <v>0.1</v>
      </c>
      <c r="E4477" s="11">
        <v>34.770000000000003</v>
      </c>
      <c r="F4477" s="20">
        <f t="shared" si="293"/>
        <v>3.4770000000000003</v>
      </c>
      <c r="G4477" s="21"/>
    </row>
    <row r="4478" spans="1:7" x14ac:dyDescent="0.3">
      <c r="A4478" s="17" t="s">
        <v>58</v>
      </c>
      <c r="B4478" s="13" t="s">
        <v>641</v>
      </c>
      <c r="C4478" s="18" t="s">
        <v>85</v>
      </c>
      <c r="D4478" s="19">
        <v>0.1</v>
      </c>
      <c r="E4478" s="11">
        <v>7.58</v>
      </c>
      <c r="F4478" s="20">
        <f t="shared" si="293"/>
        <v>0.75800000000000001</v>
      </c>
      <c r="G4478" s="21"/>
    </row>
    <row r="4479" spans="1:7" ht="43.2" x14ac:dyDescent="0.3">
      <c r="A4479" s="17" t="s">
        <v>59</v>
      </c>
      <c r="B4479" s="13" t="s">
        <v>647</v>
      </c>
      <c r="C4479" s="90" t="s">
        <v>448</v>
      </c>
      <c r="D4479" s="19">
        <v>1</v>
      </c>
      <c r="E4479" s="11">
        <v>52.31</v>
      </c>
      <c r="F4479" s="20">
        <f t="shared" ref="F4479:F4485" si="294">D4479*E4479</f>
        <v>52.31</v>
      </c>
      <c r="G4479" s="21"/>
    </row>
    <row r="4480" spans="1:7" ht="28.8" x14ac:dyDescent="0.3">
      <c r="A4480" s="17" t="s">
        <v>133</v>
      </c>
      <c r="B4480" s="13" t="s">
        <v>648</v>
      </c>
      <c r="C4480" s="18" t="s">
        <v>85</v>
      </c>
      <c r="D4480" s="19">
        <v>0.1</v>
      </c>
      <c r="E4480" s="11">
        <v>34.770000000000003</v>
      </c>
      <c r="F4480" s="20">
        <f t="shared" si="294"/>
        <v>3.4770000000000003</v>
      </c>
      <c r="G4480" s="21"/>
    </row>
    <row r="4481" spans="1:7" ht="28.8" x14ac:dyDescent="0.3">
      <c r="A4481" s="17" t="s">
        <v>134</v>
      </c>
      <c r="B4481" s="13" t="s">
        <v>480</v>
      </c>
      <c r="C4481" s="18" t="s">
        <v>45</v>
      </c>
      <c r="D4481" s="19">
        <v>1</v>
      </c>
      <c r="E4481" s="11">
        <v>93.92</v>
      </c>
      <c r="F4481" s="20">
        <f t="shared" si="294"/>
        <v>93.92</v>
      </c>
      <c r="G4481" s="21"/>
    </row>
    <row r="4482" spans="1:7" x14ac:dyDescent="0.3">
      <c r="A4482" s="17" t="s">
        <v>135</v>
      </c>
      <c r="B4482" s="13" t="s">
        <v>649</v>
      </c>
      <c r="C4482" s="18" t="s">
        <v>927</v>
      </c>
      <c r="D4482" s="19">
        <v>1</v>
      </c>
      <c r="E4482" s="11">
        <v>0.61</v>
      </c>
      <c r="F4482" s="20">
        <f t="shared" si="294"/>
        <v>0.61</v>
      </c>
      <c r="G4482" s="21"/>
    </row>
    <row r="4483" spans="1:7" x14ac:dyDescent="0.3">
      <c r="A4483" s="17" t="s">
        <v>166</v>
      </c>
      <c r="B4483" s="13" t="s">
        <v>205</v>
      </c>
      <c r="C4483" s="18" t="s">
        <v>45</v>
      </c>
      <c r="D4483" s="19">
        <v>1</v>
      </c>
      <c r="E4483" s="11">
        <v>8.8699999999999992</v>
      </c>
      <c r="F4483" s="20">
        <f t="shared" si="294"/>
        <v>8.8699999999999992</v>
      </c>
      <c r="G4483" s="21"/>
    </row>
    <row r="4484" spans="1:7" x14ac:dyDescent="0.3">
      <c r="A4484" s="17" t="s">
        <v>167</v>
      </c>
      <c r="B4484" s="13" t="s">
        <v>645</v>
      </c>
      <c r="C4484" s="18" t="s">
        <v>143</v>
      </c>
      <c r="D4484" s="19">
        <v>1</v>
      </c>
      <c r="E4484" s="11">
        <v>25.66</v>
      </c>
      <c r="F4484" s="20">
        <f t="shared" ref="F4484" si="295">D4484*E4484</f>
        <v>25.66</v>
      </c>
      <c r="G4484" s="21"/>
    </row>
    <row r="4485" spans="1:7" ht="15" thickBot="1" x14ac:dyDescent="0.35">
      <c r="A4485" s="17" t="s">
        <v>168</v>
      </c>
      <c r="B4485" s="13" t="s">
        <v>646</v>
      </c>
      <c r="C4485" s="18" t="s">
        <v>143</v>
      </c>
      <c r="D4485" s="19">
        <v>1</v>
      </c>
      <c r="E4485" s="11">
        <v>25.66</v>
      </c>
      <c r="F4485" s="20">
        <f t="shared" si="294"/>
        <v>25.66</v>
      </c>
      <c r="G4485" s="21"/>
    </row>
    <row r="4486" spans="1:7" ht="15.6" thickTop="1" thickBot="1" x14ac:dyDescent="0.35">
      <c r="A4486" s="49">
        <v>2</v>
      </c>
      <c r="B4486" s="98" t="s">
        <v>23</v>
      </c>
      <c r="C4486" s="99"/>
      <c r="D4486" s="99"/>
      <c r="E4486" s="100"/>
      <c r="F4486" s="50">
        <f>SUM(F4471:F4485)</f>
        <v>244.16700000000003</v>
      </c>
      <c r="G4486" s="51">
        <f>SUM(F4486/F4498)</f>
        <v>0.47230219552857688</v>
      </c>
    </row>
    <row r="4487" spans="1:7" ht="15" thickTop="1" x14ac:dyDescent="0.3">
      <c r="A4487" s="41"/>
      <c r="B4487" s="52" t="s">
        <v>47</v>
      </c>
      <c r="C4487" s="13"/>
      <c r="D4487" s="13"/>
      <c r="E4487" s="13"/>
      <c r="F4487" s="73"/>
      <c r="G4487" s="54"/>
    </row>
    <row r="4488" spans="1:7" x14ac:dyDescent="0.3">
      <c r="A4488" s="17" t="s">
        <v>48</v>
      </c>
      <c r="B4488" s="13" t="s">
        <v>426</v>
      </c>
      <c r="C4488" s="13" t="s">
        <v>21</v>
      </c>
      <c r="D4488" s="13">
        <v>4.17</v>
      </c>
      <c r="E4488" s="20">
        <v>1.72</v>
      </c>
      <c r="F4488" s="53">
        <f>D4488*E4488</f>
        <v>7.1723999999999997</v>
      </c>
      <c r="G4488" s="21"/>
    </row>
    <row r="4489" spans="1:7" x14ac:dyDescent="0.3">
      <c r="A4489" s="17" t="s">
        <v>65</v>
      </c>
      <c r="B4489" s="13" t="s">
        <v>146</v>
      </c>
      <c r="C4489" s="13" t="s">
        <v>21</v>
      </c>
      <c r="D4489" s="13">
        <v>4.17</v>
      </c>
      <c r="E4489" s="20">
        <v>1.7</v>
      </c>
      <c r="F4489" s="53">
        <f>D4489*E4489</f>
        <v>7.0889999999999995</v>
      </c>
      <c r="G4489" s="21"/>
    </row>
    <row r="4490" spans="1:7" x14ac:dyDescent="0.3">
      <c r="A4490" s="17" t="s">
        <v>66</v>
      </c>
      <c r="B4490" s="13" t="s">
        <v>642</v>
      </c>
      <c r="C4490" s="13" t="s">
        <v>21</v>
      </c>
      <c r="D4490" s="13">
        <v>4.17</v>
      </c>
      <c r="E4490" s="11">
        <v>1.73</v>
      </c>
      <c r="F4490" s="53">
        <f>D4490*E4490</f>
        <v>7.2141000000000002</v>
      </c>
      <c r="G4490" s="21"/>
    </row>
    <row r="4491" spans="1:7" ht="28.8" x14ac:dyDescent="0.3">
      <c r="A4491" s="17" t="s">
        <v>67</v>
      </c>
      <c r="B4491" s="13" t="s">
        <v>643</v>
      </c>
      <c r="C4491" s="13" t="s">
        <v>21</v>
      </c>
      <c r="D4491" s="13">
        <v>4.17</v>
      </c>
      <c r="E4491" s="11">
        <v>1.7</v>
      </c>
      <c r="F4491" s="53">
        <f>D4491*E4491</f>
        <v>7.0889999999999995</v>
      </c>
      <c r="G4491" s="21"/>
    </row>
    <row r="4492" spans="1:7" ht="15" thickBot="1" x14ac:dyDescent="0.35">
      <c r="A4492" s="17" t="s">
        <v>103</v>
      </c>
      <c r="B4492" s="13" t="s">
        <v>644</v>
      </c>
      <c r="C4492" s="13" t="s">
        <v>21</v>
      </c>
      <c r="D4492" s="13">
        <v>4.17</v>
      </c>
      <c r="E4492" s="11">
        <v>1.72</v>
      </c>
      <c r="F4492" s="53">
        <f>D4492*E4492</f>
        <v>7.1723999999999997</v>
      </c>
      <c r="G4492" s="21"/>
    </row>
    <row r="4493" spans="1:7" ht="15.6" thickTop="1" thickBot="1" x14ac:dyDescent="0.35">
      <c r="A4493" s="49">
        <v>3</v>
      </c>
      <c r="B4493" s="98" t="s">
        <v>49</v>
      </c>
      <c r="C4493" s="99"/>
      <c r="D4493" s="99"/>
      <c r="E4493" s="100"/>
      <c r="F4493" s="50">
        <f>SUM(F4488:F4492)</f>
        <v>35.736899999999991</v>
      </c>
      <c r="G4493" s="51">
        <f>SUM(F4493/F4498)</f>
        <v>6.9127344528069692E-2</v>
      </c>
    </row>
    <row r="4494" spans="1:7" ht="15.6" thickTop="1" thickBot="1" x14ac:dyDescent="0.35">
      <c r="A4494" s="57" t="s">
        <v>14</v>
      </c>
      <c r="B4494" s="98" t="s">
        <v>24</v>
      </c>
      <c r="C4494" s="99"/>
      <c r="D4494" s="99"/>
      <c r="E4494" s="100"/>
      <c r="F4494" s="58">
        <f>SUM(F4469,F4486,F4493)</f>
        <v>408.67349999999999</v>
      </c>
      <c r="G4494" s="6"/>
    </row>
    <row r="4495" spans="1:7" ht="15.6" thickTop="1" thickBot="1" x14ac:dyDescent="0.35">
      <c r="A4495" s="59">
        <v>4</v>
      </c>
      <c r="B4495" s="95" t="s">
        <v>15</v>
      </c>
      <c r="C4495" s="96"/>
      <c r="D4495" s="96"/>
      <c r="E4495" s="97"/>
      <c r="F4495" s="58">
        <f>SUM(F4494)*15%</f>
        <v>61.301024999999996</v>
      </c>
      <c r="G4495" s="51">
        <f>SUM(F4495/F4498)</f>
        <v>0.11857707509881422</v>
      </c>
    </row>
    <row r="4496" spans="1:7" ht="15.6" thickTop="1" thickBot="1" x14ac:dyDescent="0.35">
      <c r="A4496" s="57" t="s">
        <v>16</v>
      </c>
      <c r="B4496" s="98" t="s">
        <v>25</v>
      </c>
      <c r="C4496" s="99"/>
      <c r="D4496" s="99"/>
      <c r="E4496" s="100"/>
      <c r="F4496" s="60">
        <f>SUM(F4494:F4495)</f>
        <v>469.97452499999997</v>
      </c>
    </row>
    <row r="4497" spans="1:7" ht="15.6" thickTop="1" thickBot="1" x14ac:dyDescent="0.35">
      <c r="A4497" s="59">
        <v>5</v>
      </c>
      <c r="B4497" s="95" t="s">
        <v>17</v>
      </c>
      <c r="C4497" s="96"/>
      <c r="D4497" s="96"/>
      <c r="E4497" s="97"/>
      <c r="F4497" s="58">
        <f>SUM(F4496)*10%</f>
        <v>46.997452500000001</v>
      </c>
      <c r="G4497" s="51">
        <f>SUM(F4497/F4498)</f>
        <v>9.0909090909090912E-2</v>
      </c>
    </row>
    <row r="4498" spans="1:7" ht="15.6" thickTop="1" thickBot="1" x14ac:dyDescent="0.35">
      <c r="A4498" s="57" t="s">
        <v>18</v>
      </c>
      <c r="B4498" s="98" t="s">
        <v>19</v>
      </c>
      <c r="C4498" s="99"/>
      <c r="D4498" s="99"/>
      <c r="E4498" s="100"/>
      <c r="F4498" s="60">
        <f>SUM(F4496,F4497)</f>
        <v>516.97197749999998</v>
      </c>
      <c r="G4498" s="62">
        <f>SUM(G4469,G4486,G4493,G4495,G4497)</f>
        <v>1</v>
      </c>
    </row>
    <row r="4499" spans="1:7" ht="15.6" thickTop="1" thickBot="1" x14ac:dyDescent="0.35"/>
    <row r="4500" spans="1:7" ht="44.4" thickTop="1" thickBot="1" x14ac:dyDescent="0.35">
      <c r="A4500" s="37" t="s">
        <v>2</v>
      </c>
      <c r="B4500" s="29" t="s">
        <v>1</v>
      </c>
      <c r="C4500" s="38" t="s">
        <v>0</v>
      </c>
      <c r="D4500" s="39" t="s">
        <v>20</v>
      </c>
      <c r="E4500" s="40"/>
      <c r="F4500" s="41"/>
      <c r="G4500" s="41"/>
    </row>
    <row r="4501" spans="1:7" ht="203.4" customHeight="1" thickTop="1" x14ac:dyDescent="0.3">
      <c r="A4501" s="63" t="s">
        <v>635</v>
      </c>
      <c r="B4501" s="16" t="s">
        <v>1014</v>
      </c>
      <c r="C4501" s="8"/>
      <c r="D4501" s="8"/>
      <c r="E4501" s="40"/>
      <c r="F4501" s="41"/>
      <c r="G4501" s="41"/>
    </row>
    <row r="4502" spans="1:7" ht="403.8" thickBot="1" x14ac:dyDescent="0.35">
      <c r="A4502" s="66" t="s">
        <v>652</v>
      </c>
      <c r="B4502" s="27" t="s">
        <v>653</v>
      </c>
      <c r="C4502" s="33" t="s">
        <v>638</v>
      </c>
      <c r="D4502" s="33">
        <v>1</v>
      </c>
      <c r="E4502" s="41"/>
      <c r="F4502" s="41"/>
      <c r="G4502" s="41"/>
    </row>
    <row r="4503" spans="1:7" ht="30" thickTop="1" thickBot="1" x14ac:dyDescent="0.35">
      <c r="A4503" s="37" t="s">
        <v>3</v>
      </c>
      <c r="B4503" s="29" t="s">
        <v>4</v>
      </c>
      <c r="C4503" s="29" t="s">
        <v>0</v>
      </c>
      <c r="D4503" s="29" t="s">
        <v>5</v>
      </c>
      <c r="E4503" s="29" t="s">
        <v>6</v>
      </c>
      <c r="F4503" s="29" t="s">
        <v>7</v>
      </c>
      <c r="G4503" s="39" t="s">
        <v>8</v>
      </c>
    </row>
    <row r="4504" spans="1:7" ht="15" thickTop="1" x14ac:dyDescent="0.3">
      <c r="A4504" s="41"/>
      <c r="B4504" s="46" t="s">
        <v>9</v>
      </c>
      <c r="C4504" s="47"/>
      <c r="D4504" s="47"/>
      <c r="E4504" s="47"/>
      <c r="F4504" s="47"/>
      <c r="G4504" s="21"/>
    </row>
    <row r="4505" spans="1:7" ht="15" thickBot="1" x14ac:dyDescent="0.35">
      <c r="A4505" s="17" t="s">
        <v>10</v>
      </c>
      <c r="B4505" s="13" t="s">
        <v>43</v>
      </c>
      <c r="C4505" s="13" t="s">
        <v>21</v>
      </c>
      <c r="D4505" s="13">
        <v>4.17</v>
      </c>
      <c r="E4505" s="48">
        <v>30.88</v>
      </c>
      <c r="F4505" s="20">
        <f>PRODUCT(D4505:E4505)</f>
        <v>128.7696</v>
      </c>
      <c r="G4505" s="21"/>
    </row>
    <row r="4506" spans="1:7" ht="15.6" thickTop="1" thickBot="1" x14ac:dyDescent="0.35">
      <c r="A4506" s="49">
        <v>1</v>
      </c>
      <c r="B4506" s="98" t="s">
        <v>13</v>
      </c>
      <c r="C4506" s="99"/>
      <c r="D4506" s="99"/>
      <c r="E4506" s="100"/>
      <c r="F4506" s="50">
        <f>SUM(F4505)</f>
        <v>128.7696</v>
      </c>
      <c r="G4506" s="51">
        <f>SUM(F4506/F4535)</f>
        <v>0.24908429393544837</v>
      </c>
    </row>
    <row r="4507" spans="1:7" ht="15" thickTop="1" x14ac:dyDescent="0.3">
      <c r="A4507" s="41"/>
      <c r="B4507" s="52" t="s">
        <v>22</v>
      </c>
      <c r="C4507" s="13"/>
      <c r="D4507" s="13"/>
      <c r="E4507" s="13"/>
      <c r="F4507" s="53"/>
      <c r="G4507" s="54"/>
    </row>
    <row r="4508" spans="1:7" x14ac:dyDescent="0.3">
      <c r="A4508" s="17" t="s">
        <v>11</v>
      </c>
      <c r="B4508" s="13" t="s">
        <v>533</v>
      </c>
      <c r="C4508" s="18" t="s">
        <v>85</v>
      </c>
      <c r="D4508" s="19">
        <v>0.1</v>
      </c>
      <c r="E4508" s="11">
        <v>33.75</v>
      </c>
      <c r="F4508" s="20">
        <f t="shared" ref="F4508:F4515" si="296">D4508*E4508</f>
        <v>3.375</v>
      </c>
      <c r="G4508" s="21"/>
    </row>
    <row r="4509" spans="1:7" ht="28.8" x14ac:dyDescent="0.3">
      <c r="A4509" s="17" t="s">
        <v>12</v>
      </c>
      <c r="B4509" s="41" t="s">
        <v>940</v>
      </c>
      <c r="C4509" s="18" t="s">
        <v>68</v>
      </c>
      <c r="D4509" s="19">
        <v>1</v>
      </c>
      <c r="E4509" s="11">
        <v>5.87</v>
      </c>
      <c r="F4509" s="20">
        <f t="shared" si="296"/>
        <v>5.87</v>
      </c>
      <c r="G4509" s="21"/>
    </row>
    <row r="4510" spans="1:7" x14ac:dyDescent="0.3">
      <c r="A4510" s="17" t="s">
        <v>53</v>
      </c>
      <c r="B4510" s="13" t="s">
        <v>941</v>
      </c>
      <c r="C4510" s="18" t="s">
        <v>68</v>
      </c>
      <c r="D4510" s="19">
        <v>1</v>
      </c>
      <c r="E4510" s="11">
        <v>2.61</v>
      </c>
      <c r="F4510" s="20">
        <f t="shared" si="296"/>
        <v>2.61</v>
      </c>
      <c r="G4510" s="21"/>
    </row>
    <row r="4511" spans="1:7" ht="28.8" x14ac:dyDescent="0.3">
      <c r="A4511" s="17" t="s">
        <v>54</v>
      </c>
      <c r="B4511" s="13" t="s">
        <v>327</v>
      </c>
      <c r="C4511" s="18" t="s">
        <v>68</v>
      </c>
      <c r="D4511" s="19">
        <v>5</v>
      </c>
      <c r="E4511" s="11">
        <v>0.95</v>
      </c>
      <c r="F4511" s="20">
        <f t="shared" si="296"/>
        <v>4.75</v>
      </c>
      <c r="G4511" s="21"/>
    </row>
    <row r="4512" spans="1:7" x14ac:dyDescent="0.3">
      <c r="A4512" s="17" t="s">
        <v>55</v>
      </c>
      <c r="B4512" s="13" t="s">
        <v>639</v>
      </c>
      <c r="C4512" s="18" t="s">
        <v>68</v>
      </c>
      <c r="D4512" s="19">
        <v>1</v>
      </c>
      <c r="E4512" s="11">
        <v>6.41</v>
      </c>
      <c r="F4512" s="20">
        <f t="shared" si="296"/>
        <v>6.41</v>
      </c>
      <c r="G4512" s="21"/>
    </row>
    <row r="4513" spans="1:7" ht="43.2" x14ac:dyDescent="0.3">
      <c r="A4513" s="17" t="s">
        <v>56</v>
      </c>
      <c r="B4513" s="13" t="s">
        <v>911</v>
      </c>
      <c r="C4513" s="18" t="s">
        <v>68</v>
      </c>
      <c r="D4513" s="19">
        <v>1</v>
      </c>
      <c r="E4513" s="11">
        <v>6.41</v>
      </c>
      <c r="F4513" s="20">
        <f t="shared" si="296"/>
        <v>6.41</v>
      </c>
      <c r="G4513" s="21"/>
    </row>
    <row r="4514" spans="1:7" x14ac:dyDescent="0.3">
      <c r="A4514" s="17" t="s">
        <v>57</v>
      </c>
      <c r="B4514" s="13" t="s">
        <v>640</v>
      </c>
      <c r="C4514" s="18" t="s">
        <v>85</v>
      </c>
      <c r="D4514" s="19">
        <v>0.1</v>
      </c>
      <c r="E4514" s="11">
        <v>34.770000000000003</v>
      </c>
      <c r="F4514" s="20">
        <f t="shared" si="296"/>
        <v>3.4770000000000003</v>
      </c>
      <c r="G4514" s="21"/>
    </row>
    <row r="4515" spans="1:7" x14ac:dyDescent="0.3">
      <c r="A4515" s="17" t="s">
        <v>58</v>
      </c>
      <c r="B4515" s="13" t="s">
        <v>641</v>
      </c>
      <c r="C4515" s="18" t="s">
        <v>85</v>
      </c>
      <c r="D4515" s="19">
        <v>0.1</v>
      </c>
      <c r="E4515" s="11">
        <v>7.58</v>
      </c>
      <c r="F4515" s="20">
        <f t="shared" si="296"/>
        <v>0.75800000000000001</v>
      </c>
      <c r="G4515" s="21"/>
    </row>
    <row r="4516" spans="1:7" ht="43.2" x14ac:dyDescent="0.3">
      <c r="A4516" s="17" t="s">
        <v>59</v>
      </c>
      <c r="B4516" s="13" t="s">
        <v>647</v>
      </c>
      <c r="C4516" s="90" t="s">
        <v>448</v>
      </c>
      <c r="D4516" s="19">
        <v>1</v>
      </c>
      <c r="E4516" s="11">
        <v>52.31</v>
      </c>
      <c r="F4516" s="20">
        <f t="shared" ref="F4516:F4521" si="297">D4516*E4516</f>
        <v>52.31</v>
      </c>
      <c r="G4516" s="21"/>
    </row>
    <row r="4517" spans="1:7" ht="28.8" x14ac:dyDescent="0.3">
      <c r="A4517" s="17" t="s">
        <v>133</v>
      </c>
      <c r="B4517" s="13" t="s">
        <v>648</v>
      </c>
      <c r="C4517" s="18" t="s">
        <v>85</v>
      </c>
      <c r="D4517" s="19">
        <v>0.1</v>
      </c>
      <c r="E4517" s="11">
        <v>34.770000000000003</v>
      </c>
      <c r="F4517" s="20">
        <f t="shared" si="297"/>
        <v>3.4770000000000003</v>
      </c>
      <c r="G4517" s="21"/>
    </row>
    <row r="4518" spans="1:7" ht="28.8" x14ac:dyDescent="0.3">
      <c r="A4518" s="17" t="s">
        <v>134</v>
      </c>
      <c r="B4518" s="13" t="s">
        <v>480</v>
      </c>
      <c r="C4518" s="18" t="s">
        <v>45</v>
      </c>
      <c r="D4518" s="19">
        <v>1</v>
      </c>
      <c r="E4518" s="11">
        <v>93.92</v>
      </c>
      <c r="F4518" s="20">
        <f t="shared" si="297"/>
        <v>93.92</v>
      </c>
      <c r="G4518" s="21"/>
    </row>
    <row r="4519" spans="1:7" x14ac:dyDescent="0.3">
      <c r="A4519" s="17" t="s">
        <v>135</v>
      </c>
      <c r="B4519" s="13" t="s">
        <v>649</v>
      </c>
      <c r="C4519" s="18" t="s">
        <v>927</v>
      </c>
      <c r="D4519" s="19">
        <v>1</v>
      </c>
      <c r="E4519" s="11">
        <v>0.61</v>
      </c>
      <c r="F4519" s="20">
        <f t="shared" si="297"/>
        <v>0.61</v>
      </c>
      <c r="G4519" s="21"/>
    </row>
    <row r="4520" spans="1:7" x14ac:dyDescent="0.3">
      <c r="A4520" s="17" t="s">
        <v>166</v>
      </c>
      <c r="B4520" s="13" t="s">
        <v>205</v>
      </c>
      <c r="C4520" s="18" t="s">
        <v>45</v>
      </c>
      <c r="D4520" s="19">
        <v>1</v>
      </c>
      <c r="E4520" s="11">
        <v>8.8699999999999992</v>
      </c>
      <c r="F4520" s="20">
        <f t="shared" si="297"/>
        <v>8.8699999999999992</v>
      </c>
      <c r="G4520" s="21"/>
    </row>
    <row r="4521" spans="1:7" x14ac:dyDescent="0.3">
      <c r="A4521" s="17" t="s">
        <v>167</v>
      </c>
      <c r="B4521" s="13" t="s">
        <v>645</v>
      </c>
      <c r="C4521" s="18" t="s">
        <v>143</v>
      </c>
      <c r="D4521" s="19">
        <v>1</v>
      </c>
      <c r="E4521" s="11">
        <v>25.66</v>
      </c>
      <c r="F4521" s="20">
        <f t="shared" si="297"/>
        <v>25.66</v>
      </c>
      <c r="G4521" s="21"/>
    </row>
    <row r="4522" spans="1:7" ht="15" thickBot="1" x14ac:dyDescent="0.35">
      <c r="A4522" s="17" t="s">
        <v>168</v>
      </c>
      <c r="B4522" s="13" t="s">
        <v>646</v>
      </c>
      <c r="C4522" s="18" t="s">
        <v>143</v>
      </c>
      <c r="D4522" s="19">
        <v>1</v>
      </c>
      <c r="E4522" s="11">
        <v>25.66</v>
      </c>
      <c r="F4522" s="20">
        <f t="shared" ref="F4522" si="298">D4522*E4522</f>
        <v>25.66</v>
      </c>
      <c r="G4522" s="21"/>
    </row>
    <row r="4523" spans="1:7" ht="15.6" thickTop="1" thickBot="1" x14ac:dyDescent="0.35">
      <c r="A4523" s="49">
        <v>2</v>
      </c>
      <c r="B4523" s="98" t="s">
        <v>23</v>
      </c>
      <c r="C4523" s="99"/>
      <c r="D4523" s="99"/>
      <c r="E4523" s="100"/>
      <c r="F4523" s="50">
        <f>SUM(F4508:F4522)</f>
        <v>244.16700000000003</v>
      </c>
      <c r="G4523" s="51">
        <f>SUM(F4523/F4535)</f>
        <v>0.47230219552857688</v>
      </c>
    </row>
    <row r="4524" spans="1:7" ht="15" thickTop="1" x14ac:dyDescent="0.3">
      <c r="A4524" s="41"/>
      <c r="B4524" s="52" t="s">
        <v>47</v>
      </c>
      <c r="C4524" s="13"/>
      <c r="D4524" s="13"/>
      <c r="E4524" s="13"/>
      <c r="F4524" s="73"/>
      <c r="G4524" s="54"/>
    </row>
    <row r="4525" spans="1:7" x14ac:dyDescent="0.3">
      <c r="A4525" s="17" t="s">
        <v>48</v>
      </c>
      <c r="B4525" s="13" t="s">
        <v>426</v>
      </c>
      <c r="C4525" s="13" t="s">
        <v>21</v>
      </c>
      <c r="D4525" s="13">
        <v>4.17</v>
      </c>
      <c r="E4525" s="20">
        <v>1.72</v>
      </c>
      <c r="F4525" s="53">
        <f>D4525*E4525</f>
        <v>7.1723999999999997</v>
      </c>
      <c r="G4525" s="21"/>
    </row>
    <row r="4526" spans="1:7" x14ac:dyDescent="0.3">
      <c r="A4526" s="17" t="s">
        <v>65</v>
      </c>
      <c r="B4526" s="13" t="s">
        <v>146</v>
      </c>
      <c r="C4526" s="13" t="s">
        <v>21</v>
      </c>
      <c r="D4526" s="13">
        <v>4.17</v>
      </c>
      <c r="E4526" s="20">
        <v>1.7</v>
      </c>
      <c r="F4526" s="53">
        <f>D4526*E4526</f>
        <v>7.0889999999999995</v>
      </c>
      <c r="G4526" s="21"/>
    </row>
    <row r="4527" spans="1:7" x14ac:dyDescent="0.3">
      <c r="A4527" s="17" t="s">
        <v>66</v>
      </c>
      <c r="B4527" s="13" t="s">
        <v>642</v>
      </c>
      <c r="C4527" s="13" t="s">
        <v>21</v>
      </c>
      <c r="D4527" s="13">
        <v>4.17</v>
      </c>
      <c r="E4527" s="11">
        <v>1.73</v>
      </c>
      <c r="F4527" s="53">
        <f>D4527*E4527</f>
        <v>7.2141000000000002</v>
      </c>
      <c r="G4527" s="21"/>
    </row>
    <row r="4528" spans="1:7" ht="28.8" x14ac:dyDescent="0.3">
      <c r="A4528" s="17" t="s">
        <v>67</v>
      </c>
      <c r="B4528" s="13" t="s">
        <v>643</v>
      </c>
      <c r="C4528" s="13" t="s">
        <v>21</v>
      </c>
      <c r="D4528" s="13">
        <v>4.17</v>
      </c>
      <c r="E4528" s="11">
        <v>1.7</v>
      </c>
      <c r="F4528" s="53">
        <f>D4528*E4528</f>
        <v>7.0889999999999995</v>
      </c>
      <c r="G4528" s="21"/>
    </row>
    <row r="4529" spans="1:7" ht="15" thickBot="1" x14ac:dyDescent="0.35">
      <c r="A4529" s="17" t="s">
        <v>103</v>
      </c>
      <c r="B4529" s="13" t="s">
        <v>644</v>
      </c>
      <c r="C4529" s="13" t="s">
        <v>21</v>
      </c>
      <c r="D4529" s="13">
        <v>4.17</v>
      </c>
      <c r="E4529" s="11">
        <v>1.72</v>
      </c>
      <c r="F4529" s="53">
        <f>D4529*E4529</f>
        <v>7.1723999999999997</v>
      </c>
      <c r="G4529" s="21"/>
    </row>
    <row r="4530" spans="1:7" ht="15.6" thickTop="1" thickBot="1" x14ac:dyDescent="0.35">
      <c r="A4530" s="49">
        <v>3</v>
      </c>
      <c r="B4530" s="98" t="s">
        <v>49</v>
      </c>
      <c r="C4530" s="99"/>
      <c r="D4530" s="99"/>
      <c r="E4530" s="100"/>
      <c r="F4530" s="50">
        <f>SUM(F4525:F4529)</f>
        <v>35.736899999999991</v>
      </c>
      <c r="G4530" s="51">
        <f>SUM(F4530/F4535)</f>
        <v>6.9127344528069692E-2</v>
      </c>
    </row>
    <row r="4531" spans="1:7" ht="15.6" thickTop="1" thickBot="1" x14ac:dyDescent="0.35">
      <c r="A4531" s="57" t="s">
        <v>14</v>
      </c>
      <c r="B4531" s="98" t="s">
        <v>24</v>
      </c>
      <c r="C4531" s="99"/>
      <c r="D4531" s="99"/>
      <c r="E4531" s="100"/>
      <c r="F4531" s="58">
        <f>SUM(F4506,F4523,F4530)</f>
        <v>408.67349999999999</v>
      </c>
      <c r="G4531" s="6"/>
    </row>
    <row r="4532" spans="1:7" ht="15.6" thickTop="1" thickBot="1" x14ac:dyDescent="0.35">
      <c r="A4532" s="59">
        <v>4</v>
      </c>
      <c r="B4532" s="95" t="s">
        <v>15</v>
      </c>
      <c r="C4532" s="96"/>
      <c r="D4532" s="96"/>
      <c r="E4532" s="97"/>
      <c r="F4532" s="58">
        <f>SUM(F4531)*15%</f>
        <v>61.301024999999996</v>
      </c>
      <c r="G4532" s="51">
        <f>SUM(F4532/F4535)</f>
        <v>0.11857707509881422</v>
      </c>
    </row>
    <row r="4533" spans="1:7" ht="15.6" thickTop="1" thickBot="1" x14ac:dyDescent="0.35">
      <c r="A4533" s="57" t="s">
        <v>16</v>
      </c>
      <c r="B4533" s="98" t="s">
        <v>25</v>
      </c>
      <c r="C4533" s="99"/>
      <c r="D4533" s="99"/>
      <c r="E4533" s="100"/>
      <c r="F4533" s="60">
        <f>SUM(F4531:F4532)</f>
        <v>469.97452499999997</v>
      </c>
    </row>
    <row r="4534" spans="1:7" ht="15.6" thickTop="1" thickBot="1" x14ac:dyDescent="0.35">
      <c r="A4534" s="59">
        <v>5</v>
      </c>
      <c r="B4534" s="95" t="s">
        <v>17</v>
      </c>
      <c r="C4534" s="96"/>
      <c r="D4534" s="96"/>
      <c r="E4534" s="97"/>
      <c r="F4534" s="58">
        <f>SUM(F4533)*10%</f>
        <v>46.997452500000001</v>
      </c>
      <c r="G4534" s="51">
        <f>SUM(F4534/F4535)</f>
        <v>9.0909090909090912E-2</v>
      </c>
    </row>
    <row r="4535" spans="1:7" ht="15.6" thickTop="1" thickBot="1" x14ac:dyDescent="0.35">
      <c r="A4535" s="57" t="s">
        <v>18</v>
      </c>
      <c r="B4535" s="98" t="s">
        <v>19</v>
      </c>
      <c r="C4535" s="99"/>
      <c r="D4535" s="99"/>
      <c r="E4535" s="100"/>
      <c r="F4535" s="60">
        <f>SUM(F4533,F4534)</f>
        <v>516.97197749999998</v>
      </c>
      <c r="G4535" s="62">
        <f>SUM(G4506,G4523,G4530,G4532,G4534)</f>
        <v>1</v>
      </c>
    </row>
    <row r="4536" spans="1:7" ht="15.6" thickTop="1" thickBot="1" x14ac:dyDescent="0.35"/>
    <row r="4537" spans="1:7" ht="44.4" thickTop="1" thickBot="1" x14ac:dyDescent="0.35">
      <c r="A4537" s="37" t="s">
        <v>2</v>
      </c>
      <c r="B4537" s="29" t="s">
        <v>1</v>
      </c>
      <c r="C4537" s="38" t="s">
        <v>0</v>
      </c>
      <c r="D4537" s="39" t="s">
        <v>20</v>
      </c>
      <c r="E4537" s="40"/>
      <c r="F4537" s="41"/>
      <c r="G4537" s="41"/>
    </row>
    <row r="4538" spans="1:7" ht="115.8" thickTop="1" x14ac:dyDescent="0.3">
      <c r="A4538" s="63" t="s">
        <v>654</v>
      </c>
      <c r="B4538" s="16" t="s">
        <v>1015</v>
      </c>
      <c r="C4538" s="8"/>
      <c r="D4538" s="8"/>
      <c r="E4538" s="40"/>
      <c r="F4538" s="41"/>
      <c r="G4538" s="41"/>
    </row>
    <row r="4539" spans="1:7" ht="409.6" thickBot="1" x14ac:dyDescent="0.35">
      <c r="A4539" s="66" t="s">
        <v>655</v>
      </c>
      <c r="B4539" s="27" t="s">
        <v>656</v>
      </c>
      <c r="C4539" s="33" t="s">
        <v>638</v>
      </c>
      <c r="D4539" s="33">
        <v>1</v>
      </c>
      <c r="E4539" s="41"/>
      <c r="F4539" s="41"/>
      <c r="G4539" s="41"/>
    </row>
    <row r="4540" spans="1:7" ht="30" thickTop="1" thickBot="1" x14ac:dyDescent="0.35">
      <c r="A4540" s="37" t="s">
        <v>3</v>
      </c>
      <c r="B4540" s="29" t="s">
        <v>4</v>
      </c>
      <c r="C4540" s="29" t="s">
        <v>0</v>
      </c>
      <c r="D4540" s="29" t="s">
        <v>5</v>
      </c>
      <c r="E4540" s="29" t="s">
        <v>6</v>
      </c>
      <c r="F4540" s="29" t="s">
        <v>7</v>
      </c>
      <c r="G4540" s="39" t="s">
        <v>8</v>
      </c>
    </row>
    <row r="4541" spans="1:7" ht="15" thickTop="1" x14ac:dyDescent="0.3">
      <c r="A4541" s="41"/>
      <c r="B4541" s="46" t="s">
        <v>9</v>
      </c>
      <c r="C4541" s="47"/>
      <c r="D4541" s="47"/>
      <c r="E4541" s="47"/>
      <c r="F4541" s="47"/>
      <c r="G4541" s="21"/>
    </row>
    <row r="4542" spans="1:7" ht="15" thickBot="1" x14ac:dyDescent="0.35">
      <c r="A4542" s="17" t="s">
        <v>10</v>
      </c>
      <c r="B4542" s="13" t="s">
        <v>43</v>
      </c>
      <c r="C4542" s="13" t="s">
        <v>21</v>
      </c>
      <c r="D4542" s="13">
        <v>4.7</v>
      </c>
      <c r="E4542" s="48">
        <v>30.88</v>
      </c>
      <c r="F4542" s="20">
        <f>PRODUCT(D4542:E4542)</f>
        <v>145.136</v>
      </c>
      <c r="G4542" s="21"/>
    </row>
    <row r="4543" spans="1:7" ht="15.6" thickTop="1" thickBot="1" x14ac:dyDescent="0.35">
      <c r="A4543" s="49">
        <v>1</v>
      </c>
      <c r="B4543" s="98" t="s">
        <v>13</v>
      </c>
      <c r="C4543" s="99"/>
      <c r="D4543" s="99"/>
      <c r="E4543" s="100"/>
      <c r="F4543" s="50">
        <f>SUM(F4542)</f>
        <v>145.136</v>
      </c>
      <c r="G4543" s="51">
        <f>SUM(F4543/F4572)</f>
        <v>0.26707826633861909</v>
      </c>
    </row>
    <row r="4544" spans="1:7" ht="15" thickTop="1" x14ac:dyDescent="0.3">
      <c r="A4544" s="41"/>
      <c r="B4544" s="52" t="s">
        <v>22</v>
      </c>
      <c r="C4544" s="13"/>
      <c r="D4544" s="13"/>
      <c r="E4544" s="13"/>
      <c r="F4544" s="53"/>
      <c r="G4544" s="54"/>
    </row>
    <row r="4545" spans="1:7" x14ac:dyDescent="0.3">
      <c r="A4545" s="17" t="s">
        <v>11</v>
      </c>
      <c r="B4545" s="13" t="s">
        <v>533</v>
      </c>
      <c r="C4545" s="18" t="s">
        <v>85</v>
      </c>
      <c r="D4545" s="19">
        <v>0.1</v>
      </c>
      <c r="E4545" s="11">
        <v>33.75</v>
      </c>
      <c r="F4545" s="20">
        <f t="shared" ref="F4545:F4552" si="299">D4545*E4545</f>
        <v>3.375</v>
      </c>
      <c r="G4545" s="21"/>
    </row>
    <row r="4546" spans="1:7" ht="28.8" x14ac:dyDescent="0.3">
      <c r="A4546" s="17" t="s">
        <v>12</v>
      </c>
      <c r="B4546" s="41" t="s">
        <v>940</v>
      </c>
      <c r="C4546" s="18" t="s">
        <v>68</v>
      </c>
      <c r="D4546" s="19">
        <v>1</v>
      </c>
      <c r="E4546" s="11">
        <v>5.87</v>
      </c>
      <c r="F4546" s="20">
        <f t="shared" si="299"/>
        <v>5.87</v>
      </c>
      <c r="G4546" s="21"/>
    </row>
    <row r="4547" spans="1:7" x14ac:dyDescent="0.3">
      <c r="A4547" s="17" t="s">
        <v>53</v>
      </c>
      <c r="B4547" s="13" t="s">
        <v>941</v>
      </c>
      <c r="C4547" s="18" t="s">
        <v>68</v>
      </c>
      <c r="D4547" s="19">
        <v>1</v>
      </c>
      <c r="E4547" s="11">
        <v>2.61</v>
      </c>
      <c r="F4547" s="20">
        <f t="shared" si="299"/>
        <v>2.61</v>
      </c>
      <c r="G4547" s="21"/>
    </row>
    <row r="4548" spans="1:7" ht="28.8" x14ac:dyDescent="0.3">
      <c r="A4548" s="17" t="s">
        <v>54</v>
      </c>
      <c r="B4548" s="13" t="s">
        <v>327</v>
      </c>
      <c r="C4548" s="18" t="s">
        <v>68</v>
      </c>
      <c r="D4548" s="19">
        <v>5</v>
      </c>
      <c r="E4548" s="11">
        <v>0.95</v>
      </c>
      <c r="F4548" s="20">
        <f t="shared" si="299"/>
        <v>4.75</v>
      </c>
      <c r="G4548" s="21"/>
    </row>
    <row r="4549" spans="1:7" x14ac:dyDescent="0.3">
      <c r="A4549" s="17" t="s">
        <v>55</v>
      </c>
      <c r="B4549" s="13" t="s">
        <v>639</v>
      </c>
      <c r="C4549" s="18" t="s">
        <v>68</v>
      </c>
      <c r="D4549" s="19">
        <v>1</v>
      </c>
      <c r="E4549" s="11">
        <v>6.41</v>
      </c>
      <c r="F4549" s="20">
        <f t="shared" si="299"/>
        <v>6.41</v>
      </c>
      <c r="G4549" s="21"/>
    </row>
    <row r="4550" spans="1:7" ht="43.2" x14ac:dyDescent="0.3">
      <c r="A4550" s="17" t="s">
        <v>56</v>
      </c>
      <c r="B4550" s="13" t="s">
        <v>911</v>
      </c>
      <c r="C4550" s="18" t="s">
        <v>68</v>
      </c>
      <c r="D4550" s="19">
        <v>1</v>
      </c>
      <c r="E4550" s="11">
        <v>6.41</v>
      </c>
      <c r="F4550" s="20">
        <f t="shared" si="299"/>
        <v>6.41</v>
      </c>
      <c r="G4550" s="21"/>
    </row>
    <row r="4551" spans="1:7" x14ac:dyDescent="0.3">
      <c r="A4551" s="17" t="s">
        <v>57</v>
      </c>
      <c r="B4551" s="13" t="s">
        <v>640</v>
      </c>
      <c r="C4551" s="18" t="s">
        <v>85</v>
      </c>
      <c r="D4551" s="19">
        <v>0.1</v>
      </c>
      <c r="E4551" s="11">
        <v>34.770000000000003</v>
      </c>
      <c r="F4551" s="20">
        <f t="shared" si="299"/>
        <v>3.4770000000000003</v>
      </c>
      <c r="G4551" s="21"/>
    </row>
    <row r="4552" spans="1:7" x14ac:dyDescent="0.3">
      <c r="A4552" s="17" t="s">
        <v>58</v>
      </c>
      <c r="B4552" s="13" t="s">
        <v>641</v>
      </c>
      <c r="C4552" s="18" t="s">
        <v>85</v>
      </c>
      <c r="D4552" s="19">
        <v>0.1</v>
      </c>
      <c r="E4552" s="11">
        <v>7.58</v>
      </c>
      <c r="F4552" s="20">
        <f t="shared" si="299"/>
        <v>0.75800000000000001</v>
      </c>
      <c r="G4552" s="21"/>
    </row>
    <row r="4553" spans="1:7" ht="43.2" x14ac:dyDescent="0.3">
      <c r="A4553" s="17" t="s">
        <v>59</v>
      </c>
      <c r="B4553" s="13" t="s">
        <v>647</v>
      </c>
      <c r="C4553" s="90" t="s">
        <v>448</v>
      </c>
      <c r="D4553" s="19">
        <v>1</v>
      </c>
      <c r="E4553" s="11">
        <v>52.31</v>
      </c>
      <c r="F4553" s="20">
        <f t="shared" ref="F4553:F4558" si="300">D4553*E4553</f>
        <v>52.31</v>
      </c>
      <c r="G4553" s="21"/>
    </row>
    <row r="4554" spans="1:7" ht="28.8" x14ac:dyDescent="0.3">
      <c r="A4554" s="17" t="s">
        <v>133</v>
      </c>
      <c r="B4554" s="13" t="s">
        <v>958</v>
      </c>
      <c r="C4554" s="18" t="s">
        <v>85</v>
      </c>
      <c r="D4554" s="19">
        <v>0.1</v>
      </c>
      <c r="E4554" s="11">
        <v>34.770000000000003</v>
      </c>
      <c r="F4554" s="20">
        <f t="shared" si="300"/>
        <v>3.4770000000000003</v>
      </c>
      <c r="G4554" s="21"/>
    </row>
    <row r="4555" spans="1:7" ht="28.8" x14ac:dyDescent="0.3">
      <c r="A4555" s="17" t="s">
        <v>134</v>
      </c>
      <c r="B4555" s="13" t="s">
        <v>480</v>
      </c>
      <c r="C4555" s="18" t="s">
        <v>45</v>
      </c>
      <c r="D4555" s="19">
        <v>1</v>
      </c>
      <c r="E4555" s="11">
        <v>93.92</v>
      </c>
      <c r="F4555" s="20">
        <f t="shared" si="300"/>
        <v>93.92</v>
      </c>
      <c r="G4555" s="21"/>
    </row>
    <row r="4556" spans="1:7" x14ac:dyDescent="0.3">
      <c r="A4556" s="17" t="s">
        <v>135</v>
      </c>
      <c r="B4556" s="13" t="s">
        <v>649</v>
      </c>
      <c r="C4556" s="18" t="s">
        <v>927</v>
      </c>
      <c r="D4556" s="19">
        <v>1</v>
      </c>
      <c r="E4556" s="11">
        <v>0.61</v>
      </c>
      <c r="F4556" s="20">
        <f t="shared" si="300"/>
        <v>0.61</v>
      </c>
      <c r="G4556" s="21"/>
    </row>
    <row r="4557" spans="1:7" x14ac:dyDescent="0.3">
      <c r="A4557" s="17" t="s">
        <v>166</v>
      </c>
      <c r="B4557" s="13" t="s">
        <v>205</v>
      </c>
      <c r="C4557" s="18" t="s">
        <v>45</v>
      </c>
      <c r="D4557" s="19">
        <v>1</v>
      </c>
      <c r="E4557" s="11">
        <v>8.8699999999999992</v>
      </c>
      <c r="F4557" s="20">
        <f t="shared" si="300"/>
        <v>8.8699999999999992</v>
      </c>
      <c r="G4557" s="21"/>
    </row>
    <row r="4558" spans="1:7" x14ac:dyDescent="0.3">
      <c r="A4558" s="17" t="s">
        <v>167</v>
      </c>
      <c r="B4558" s="13" t="s">
        <v>645</v>
      </c>
      <c r="C4558" s="18" t="s">
        <v>143</v>
      </c>
      <c r="D4558" s="19">
        <v>1</v>
      </c>
      <c r="E4558" s="11">
        <v>25.66</v>
      </c>
      <c r="F4558" s="20">
        <f t="shared" si="300"/>
        <v>25.66</v>
      </c>
      <c r="G4558" s="21"/>
    </row>
    <row r="4559" spans="1:7" ht="15" thickBot="1" x14ac:dyDescent="0.35">
      <c r="A4559" s="17" t="s">
        <v>168</v>
      </c>
      <c r="B4559" s="13" t="s">
        <v>646</v>
      </c>
      <c r="C4559" s="18" t="s">
        <v>143</v>
      </c>
      <c r="D4559" s="19">
        <v>1</v>
      </c>
      <c r="E4559" s="11">
        <v>25.66</v>
      </c>
      <c r="F4559" s="20">
        <f t="shared" ref="F4559" si="301">D4559*E4559</f>
        <v>25.66</v>
      </c>
      <c r="G4559" s="21"/>
    </row>
    <row r="4560" spans="1:7" ht="15.6" thickTop="1" thickBot="1" x14ac:dyDescent="0.35">
      <c r="A4560" s="49">
        <v>2</v>
      </c>
      <c r="B4560" s="98" t="s">
        <v>23</v>
      </c>
      <c r="C4560" s="99"/>
      <c r="D4560" s="99"/>
      <c r="E4560" s="100"/>
      <c r="F4560" s="50">
        <f>SUM(F4545:F4559)</f>
        <v>244.16700000000003</v>
      </c>
      <c r="G4560" s="51">
        <f>SUM(F4560/F4572)</f>
        <v>0.44931442961843798</v>
      </c>
    </row>
    <row r="4561" spans="1:7" ht="15" thickTop="1" x14ac:dyDescent="0.3">
      <c r="A4561" s="41"/>
      <c r="B4561" s="52" t="s">
        <v>47</v>
      </c>
      <c r="C4561" s="13"/>
      <c r="D4561" s="13"/>
      <c r="E4561" s="13"/>
      <c r="F4561" s="73"/>
      <c r="G4561" s="54"/>
    </row>
    <row r="4562" spans="1:7" x14ac:dyDescent="0.3">
      <c r="A4562" s="17" t="s">
        <v>48</v>
      </c>
      <c r="B4562" s="13" t="s">
        <v>426</v>
      </c>
      <c r="C4562" s="13" t="s">
        <v>21</v>
      </c>
      <c r="D4562" s="13">
        <v>4.7</v>
      </c>
      <c r="E4562" s="20">
        <v>1.72</v>
      </c>
      <c r="F4562" s="53">
        <f>D4562*E4562</f>
        <v>8.0839999999999996</v>
      </c>
      <c r="G4562" s="21"/>
    </row>
    <row r="4563" spans="1:7" x14ac:dyDescent="0.3">
      <c r="A4563" s="17" t="s">
        <v>65</v>
      </c>
      <c r="B4563" s="13" t="s">
        <v>146</v>
      </c>
      <c r="C4563" s="13" t="s">
        <v>21</v>
      </c>
      <c r="D4563" s="13">
        <v>4.7</v>
      </c>
      <c r="E4563" s="20">
        <v>1.7</v>
      </c>
      <c r="F4563" s="53">
        <f>D4563*E4563</f>
        <v>7.99</v>
      </c>
      <c r="G4563" s="21"/>
    </row>
    <row r="4564" spans="1:7" x14ac:dyDescent="0.3">
      <c r="A4564" s="17" t="s">
        <v>66</v>
      </c>
      <c r="B4564" s="13" t="s">
        <v>642</v>
      </c>
      <c r="C4564" s="13" t="s">
        <v>21</v>
      </c>
      <c r="D4564" s="13">
        <v>4.7</v>
      </c>
      <c r="E4564" s="11">
        <v>1.73</v>
      </c>
      <c r="F4564" s="53">
        <f>D4564*E4564</f>
        <v>8.1310000000000002</v>
      </c>
      <c r="G4564" s="21"/>
    </row>
    <row r="4565" spans="1:7" ht="28.8" x14ac:dyDescent="0.3">
      <c r="A4565" s="17" t="s">
        <v>67</v>
      </c>
      <c r="B4565" s="13" t="s">
        <v>643</v>
      </c>
      <c r="C4565" s="13" t="s">
        <v>21</v>
      </c>
      <c r="D4565" s="13">
        <v>4.7</v>
      </c>
      <c r="E4565" s="11">
        <v>1.7</v>
      </c>
      <c r="F4565" s="53">
        <f>D4565*E4565</f>
        <v>7.99</v>
      </c>
      <c r="G4565" s="21"/>
    </row>
    <row r="4566" spans="1:7" ht="15" thickBot="1" x14ac:dyDescent="0.35">
      <c r="A4566" s="17" t="s">
        <v>103</v>
      </c>
      <c r="B4566" s="13" t="s">
        <v>644</v>
      </c>
      <c r="C4566" s="13" t="s">
        <v>21</v>
      </c>
      <c r="D4566" s="13">
        <v>4.7</v>
      </c>
      <c r="E4566" s="11">
        <v>1.72</v>
      </c>
      <c r="F4566" s="53">
        <f>D4566*E4566</f>
        <v>8.0839999999999996</v>
      </c>
      <c r="G4566" s="21"/>
    </row>
    <row r="4567" spans="1:7" ht="15.6" thickTop="1" thickBot="1" x14ac:dyDescent="0.35">
      <c r="A4567" s="49">
        <v>3</v>
      </c>
      <c r="B4567" s="98" t="s">
        <v>49</v>
      </c>
      <c r="C4567" s="99"/>
      <c r="D4567" s="99"/>
      <c r="E4567" s="100"/>
      <c r="F4567" s="50">
        <f>SUM(F4562:F4566)</f>
        <v>40.278999999999996</v>
      </c>
      <c r="G4567" s="51">
        <f>SUM(F4567/F4572)</f>
        <v>7.412113803503774E-2</v>
      </c>
    </row>
    <row r="4568" spans="1:7" ht="15.6" thickTop="1" thickBot="1" x14ac:dyDescent="0.35">
      <c r="A4568" s="57" t="s">
        <v>14</v>
      </c>
      <c r="B4568" s="98" t="s">
        <v>24</v>
      </c>
      <c r="C4568" s="99"/>
      <c r="D4568" s="99"/>
      <c r="E4568" s="100"/>
      <c r="F4568" s="58">
        <f>SUM(F4543,F4560,F4567)</f>
        <v>429.58199999999999</v>
      </c>
      <c r="G4568" s="6"/>
    </row>
    <row r="4569" spans="1:7" ht="15.6" thickTop="1" thickBot="1" x14ac:dyDescent="0.35">
      <c r="A4569" s="59">
        <v>4</v>
      </c>
      <c r="B4569" s="95" t="s">
        <v>15</v>
      </c>
      <c r="C4569" s="96"/>
      <c r="D4569" s="96"/>
      <c r="E4569" s="97"/>
      <c r="F4569" s="58">
        <f>SUM(F4568)*15%</f>
        <v>64.437299999999993</v>
      </c>
      <c r="G4569" s="51">
        <f>SUM(F4569/F4572)</f>
        <v>0.11857707509881421</v>
      </c>
    </row>
    <row r="4570" spans="1:7" ht="15.6" thickTop="1" thickBot="1" x14ac:dyDescent="0.35">
      <c r="A4570" s="57" t="s">
        <v>16</v>
      </c>
      <c r="B4570" s="98" t="s">
        <v>25</v>
      </c>
      <c r="C4570" s="99"/>
      <c r="D4570" s="99"/>
      <c r="E4570" s="100"/>
      <c r="F4570" s="60">
        <f>SUM(F4568:F4569)</f>
        <v>494.01929999999999</v>
      </c>
    </row>
    <row r="4571" spans="1:7" ht="15.6" thickTop="1" thickBot="1" x14ac:dyDescent="0.35">
      <c r="A4571" s="59">
        <v>5</v>
      </c>
      <c r="B4571" s="95" t="s">
        <v>17</v>
      </c>
      <c r="C4571" s="96"/>
      <c r="D4571" s="96"/>
      <c r="E4571" s="97"/>
      <c r="F4571" s="58">
        <f>SUM(F4570)*10%</f>
        <v>49.40193</v>
      </c>
      <c r="G4571" s="51">
        <f>SUM(F4571/F4572)</f>
        <v>9.0909090909090898E-2</v>
      </c>
    </row>
    <row r="4572" spans="1:7" ht="15.6" thickTop="1" thickBot="1" x14ac:dyDescent="0.35">
      <c r="A4572" s="57" t="s">
        <v>18</v>
      </c>
      <c r="B4572" s="98" t="s">
        <v>19</v>
      </c>
      <c r="C4572" s="99"/>
      <c r="D4572" s="99"/>
      <c r="E4572" s="100"/>
      <c r="F4572" s="60">
        <f>SUM(F4570,F4571)</f>
        <v>543.42123000000004</v>
      </c>
      <c r="G4572" s="62">
        <f>SUM(G4543,G4560,G4567,G4569,G4571)</f>
        <v>0.99999999999999989</v>
      </c>
    </row>
    <row r="4573" spans="1:7" ht="15.6" thickTop="1" thickBot="1" x14ac:dyDescent="0.35"/>
    <row r="4574" spans="1:7" ht="44.4" thickTop="1" thickBot="1" x14ac:dyDescent="0.35">
      <c r="A4574" s="37" t="s">
        <v>2</v>
      </c>
      <c r="B4574" s="29" t="s">
        <v>1</v>
      </c>
      <c r="C4574" s="38" t="s">
        <v>0</v>
      </c>
      <c r="D4574" s="39" t="s">
        <v>20</v>
      </c>
      <c r="E4574" s="40"/>
      <c r="F4574" s="41"/>
      <c r="G4574" s="41"/>
    </row>
    <row r="4575" spans="1:7" ht="115.8" thickTop="1" x14ac:dyDescent="0.3">
      <c r="A4575" s="63" t="s">
        <v>654</v>
      </c>
      <c r="B4575" s="16" t="s">
        <v>1015</v>
      </c>
      <c r="C4575" s="8"/>
      <c r="D4575" s="8"/>
      <c r="E4575" s="40"/>
      <c r="F4575" s="41"/>
      <c r="G4575" s="41"/>
    </row>
    <row r="4576" spans="1:7" ht="409.6" thickBot="1" x14ac:dyDescent="0.35">
      <c r="A4576" s="66" t="s">
        <v>657</v>
      </c>
      <c r="B4576" s="27" t="s">
        <v>658</v>
      </c>
      <c r="C4576" s="33" t="s">
        <v>638</v>
      </c>
      <c r="D4576" s="33">
        <v>1</v>
      </c>
      <c r="E4576" s="41"/>
      <c r="F4576" s="41"/>
      <c r="G4576" s="41"/>
    </row>
    <row r="4577" spans="1:7" ht="30" thickTop="1" thickBot="1" x14ac:dyDescent="0.35">
      <c r="A4577" s="37" t="s">
        <v>3</v>
      </c>
      <c r="B4577" s="29" t="s">
        <v>4</v>
      </c>
      <c r="C4577" s="29" t="s">
        <v>0</v>
      </c>
      <c r="D4577" s="29" t="s">
        <v>5</v>
      </c>
      <c r="E4577" s="29" t="s">
        <v>6</v>
      </c>
      <c r="F4577" s="29" t="s">
        <v>7</v>
      </c>
      <c r="G4577" s="39" t="s">
        <v>8</v>
      </c>
    </row>
    <row r="4578" spans="1:7" ht="15" thickTop="1" x14ac:dyDescent="0.3">
      <c r="A4578" s="41"/>
      <c r="B4578" s="46" t="s">
        <v>9</v>
      </c>
      <c r="C4578" s="47"/>
      <c r="D4578" s="47"/>
      <c r="E4578" s="47"/>
      <c r="F4578" s="47"/>
      <c r="G4578" s="21"/>
    </row>
    <row r="4579" spans="1:7" ht="15" thickBot="1" x14ac:dyDescent="0.35">
      <c r="A4579" s="17" t="s">
        <v>10</v>
      </c>
      <c r="B4579" s="13" t="s">
        <v>43</v>
      </c>
      <c r="C4579" s="13" t="s">
        <v>21</v>
      </c>
      <c r="D4579" s="13">
        <v>4.7</v>
      </c>
      <c r="E4579" s="48">
        <v>30.88</v>
      </c>
      <c r="F4579" s="20">
        <f>PRODUCT(D4579:E4579)</f>
        <v>145.136</v>
      </c>
      <c r="G4579" s="21"/>
    </row>
    <row r="4580" spans="1:7" ht="15.6" thickTop="1" thickBot="1" x14ac:dyDescent="0.35">
      <c r="A4580" s="49">
        <v>1</v>
      </c>
      <c r="B4580" s="98" t="s">
        <v>13</v>
      </c>
      <c r="C4580" s="99"/>
      <c r="D4580" s="99"/>
      <c r="E4580" s="100"/>
      <c r="F4580" s="50">
        <f>SUM(F4579)</f>
        <v>145.136</v>
      </c>
      <c r="G4580" s="51">
        <f>SUM(F4580/F4609)</f>
        <v>0.26716595716356073</v>
      </c>
    </row>
    <row r="4581" spans="1:7" ht="15" thickTop="1" x14ac:dyDescent="0.3">
      <c r="A4581" s="41"/>
      <c r="B4581" s="52" t="s">
        <v>22</v>
      </c>
      <c r="C4581" s="13"/>
      <c r="D4581" s="13"/>
      <c r="E4581" s="13"/>
      <c r="F4581" s="53"/>
      <c r="G4581" s="54"/>
    </row>
    <row r="4582" spans="1:7" x14ac:dyDescent="0.3">
      <c r="A4582" s="17" t="s">
        <v>11</v>
      </c>
      <c r="B4582" s="13" t="s">
        <v>533</v>
      </c>
      <c r="C4582" s="18" t="s">
        <v>85</v>
      </c>
      <c r="D4582" s="19">
        <v>0.1</v>
      </c>
      <c r="E4582" s="11">
        <v>33.75</v>
      </c>
      <c r="F4582" s="20">
        <f t="shared" ref="F4582:F4589" si="302">D4582*E4582</f>
        <v>3.375</v>
      </c>
      <c r="G4582" s="21"/>
    </row>
    <row r="4583" spans="1:7" ht="28.8" x14ac:dyDescent="0.3">
      <c r="A4583" s="17" t="s">
        <v>12</v>
      </c>
      <c r="B4583" s="41" t="s">
        <v>940</v>
      </c>
      <c r="C4583" s="18" t="s">
        <v>68</v>
      </c>
      <c r="D4583" s="19">
        <v>1</v>
      </c>
      <c r="E4583" s="11">
        <v>5.87</v>
      </c>
      <c r="F4583" s="20">
        <f t="shared" si="302"/>
        <v>5.87</v>
      </c>
      <c r="G4583" s="21"/>
    </row>
    <row r="4584" spans="1:7" x14ac:dyDescent="0.3">
      <c r="A4584" s="17" t="s">
        <v>53</v>
      </c>
      <c r="B4584" s="13" t="s">
        <v>941</v>
      </c>
      <c r="C4584" s="18" t="s">
        <v>68</v>
      </c>
      <c r="D4584" s="19">
        <v>1</v>
      </c>
      <c r="E4584" s="11">
        <v>2.61</v>
      </c>
      <c r="F4584" s="20">
        <f t="shared" si="302"/>
        <v>2.61</v>
      </c>
      <c r="G4584" s="21"/>
    </row>
    <row r="4585" spans="1:7" ht="28.8" x14ac:dyDescent="0.3">
      <c r="A4585" s="17" t="s">
        <v>54</v>
      </c>
      <c r="B4585" s="13" t="s">
        <v>327</v>
      </c>
      <c r="C4585" s="18" t="s">
        <v>68</v>
      </c>
      <c r="D4585" s="19">
        <v>5</v>
      </c>
      <c r="E4585" s="11">
        <v>0.95</v>
      </c>
      <c r="F4585" s="20">
        <f t="shared" si="302"/>
        <v>4.75</v>
      </c>
      <c r="G4585" s="21"/>
    </row>
    <row r="4586" spans="1:7" x14ac:dyDescent="0.3">
      <c r="A4586" s="17" t="s">
        <v>55</v>
      </c>
      <c r="B4586" s="13" t="s">
        <v>639</v>
      </c>
      <c r="C4586" s="18" t="s">
        <v>68</v>
      </c>
      <c r="D4586" s="19">
        <v>1</v>
      </c>
      <c r="E4586" s="11">
        <v>6.41</v>
      </c>
      <c r="F4586" s="20">
        <f t="shared" si="302"/>
        <v>6.41</v>
      </c>
      <c r="G4586" s="21"/>
    </row>
    <row r="4587" spans="1:7" ht="43.2" x14ac:dyDescent="0.3">
      <c r="A4587" s="17" t="s">
        <v>56</v>
      </c>
      <c r="B4587" s="13" t="s">
        <v>911</v>
      </c>
      <c r="C4587" s="18" t="s">
        <v>68</v>
      </c>
      <c r="D4587" s="19">
        <v>1</v>
      </c>
      <c r="E4587" s="11">
        <v>6.41</v>
      </c>
      <c r="F4587" s="20">
        <f t="shared" si="302"/>
        <v>6.41</v>
      </c>
      <c r="G4587" s="21"/>
    </row>
    <row r="4588" spans="1:7" x14ac:dyDescent="0.3">
      <c r="A4588" s="17" t="s">
        <v>57</v>
      </c>
      <c r="B4588" s="13" t="s">
        <v>640</v>
      </c>
      <c r="C4588" s="18" t="s">
        <v>85</v>
      </c>
      <c r="D4588" s="19">
        <v>0.1</v>
      </c>
      <c r="E4588" s="11">
        <v>34.770000000000003</v>
      </c>
      <c r="F4588" s="20">
        <f t="shared" si="302"/>
        <v>3.4770000000000003</v>
      </c>
      <c r="G4588" s="21"/>
    </row>
    <row r="4589" spans="1:7" x14ac:dyDescent="0.3">
      <c r="A4589" s="17" t="s">
        <v>58</v>
      </c>
      <c r="B4589" s="13" t="s">
        <v>641</v>
      </c>
      <c r="C4589" s="18" t="s">
        <v>85</v>
      </c>
      <c r="D4589" s="19">
        <v>0.1</v>
      </c>
      <c r="E4589" s="11">
        <v>7.58</v>
      </c>
      <c r="F4589" s="20">
        <f t="shared" si="302"/>
        <v>0.75800000000000001</v>
      </c>
      <c r="G4589" s="21"/>
    </row>
    <row r="4590" spans="1:7" ht="43.2" x14ac:dyDescent="0.3">
      <c r="A4590" s="17" t="s">
        <v>59</v>
      </c>
      <c r="B4590" s="13" t="s">
        <v>647</v>
      </c>
      <c r="C4590" s="90" t="s">
        <v>448</v>
      </c>
      <c r="D4590" s="19">
        <v>1</v>
      </c>
      <c r="E4590" s="11">
        <v>52.31</v>
      </c>
      <c r="F4590" s="20">
        <f t="shared" ref="F4590:F4595" si="303">D4590*E4590</f>
        <v>52.31</v>
      </c>
      <c r="G4590" s="21"/>
    </row>
    <row r="4591" spans="1:7" ht="28.8" x14ac:dyDescent="0.3">
      <c r="A4591" s="17" t="s">
        <v>133</v>
      </c>
      <c r="B4591" s="13" t="s">
        <v>648</v>
      </c>
      <c r="C4591" s="18" t="s">
        <v>85</v>
      </c>
      <c r="D4591" s="19">
        <v>0.1</v>
      </c>
      <c r="E4591" s="11">
        <v>34.770000000000003</v>
      </c>
      <c r="F4591" s="20">
        <f t="shared" si="303"/>
        <v>3.4770000000000003</v>
      </c>
      <c r="G4591" s="21"/>
    </row>
    <row r="4592" spans="1:7" ht="28.8" x14ac:dyDescent="0.3">
      <c r="A4592" s="17" t="s">
        <v>134</v>
      </c>
      <c r="B4592" s="13" t="s">
        <v>480</v>
      </c>
      <c r="C4592" s="18" t="s">
        <v>45</v>
      </c>
      <c r="D4592" s="19">
        <v>1</v>
      </c>
      <c r="E4592" s="11">
        <v>93.92</v>
      </c>
      <c r="F4592" s="20">
        <f t="shared" si="303"/>
        <v>93.92</v>
      </c>
      <c r="G4592" s="21"/>
    </row>
    <row r="4593" spans="1:7" x14ac:dyDescent="0.3">
      <c r="A4593" s="17" t="s">
        <v>135</v>
      </c>
      <c r="B4593" s="13" t="s">
        <v>649</v>
      </c>
      <c r="C4593" s="18" t="s">
        <v>927</v>
      </c>
      <c r="D4593" s="19">
        <v>1</v>
      </c>
      <c r="E4593" s="11">
        <v>0.61</v>
      </c>
      <c r="F4593" s="20">
        <f t="shared" si="303"/>
        <v>0.61</v>
      </c>
      <c r="G4593" s="21"/>
    </row>
    <row r="4594" spans="1:7" x14ac:dyDescent="0.3">
      <c r="A4594" s="17" t="s">
        <v>166</v>
      </c>
      <c r="B4594" s="13" t="s">
        <v>205</v>
      </c>
      <c r="C4594" s="18" t="s">
        <v>45</v>
      </c>
      <c r="D4594" s="19">
        <v>1</v>
      </c>
      <c r="E4594" s="11">
        <v>8.8699999999999992</v>
      </c>
      <c r="F4594" s="20">
        <f t="shared" si="303"/>
        <v>8.8699999999999992</v>
      </c>
      <c r="G4594" s="21"/>
    </row>
    <row r="4595" spans="1:7" x14ac:dyDescent="0.3">
      <c r="A4595" s="17" t="s">
        <v>167</v>
      </c>
      <c r="B4595" s="13" t="s">
        <v>645</v>
      </c>
      <c r="C4595" s="18" t="s">
        <v>143</v>
      </c>
      <c r="D4595" s="19">
        <v>1</v>
      </c>
      <c r="E4595" s="11">
        <v>25.66</v>
      </c>
      <c r="F4595" s="20">
        <f t="shared" si="303"/>
        <v>25.66</v>
      </c>
      <c r="G4595" s="21"/>
    </row>
    <row r="4596" spans="1:7" ht="15" thickBot="1" x14ac:dyDescent="0.35">
      <c r="A4596" s="17" t="s">
        <v>168</v>
      </c>
      <c r="B4596" s="13" t="s">
        <v>646</v>
      </c>
      <c r="C4596" s="18" t="s">
        <v>143</v>
      </c>
      <c r="D4596" s="19">
        <v>1</v>
      </c>
      <c r="E4596" s="11">
        <v>25.66</v>
      </c>
      <c r="F4596" s="20">
        <f t="shared" ref="F4596" si="304">D4596*E4596</f>
        <v>25.66</v>
      </c>
      <c r="G4596" s="21"/>
    </row>
    <row r="4597" spans="1:7" ht="15.6" thickTop="1" thickBot="1" x14ac:dyDescent="0.35">
      <c r="A4597" s="49">
        <v>2</v>
      </c>
      <c r="B4597" s="98" t="s">
        <v>23</v>
      </c>
      <c r="C4597" s="99"/>
      <c r="D4597" s="99"/>
      <c r="E4597" s="100"/>
      <c r="F4597" s="50">
        <f>SUM(F4582:F4596)</f>
        <v>244.16700000000003</v>
      </c>
      <c r="G4597" s="51">
        <f>SUM(F4597/F4609)</f>
        <v>0.44946195473731637</v>
      </c>
    </row>
    <row r="4598" spans="1:7" ht="15" thickTop="1" x14ac:dyDescent="0.3">
      <c r="A4598" s="41"/>
      <c r="B4598" s="52" t="s">
        <v>47</v>
      </c>
      <c r="C4598" s="13"/>
      <c r="D4598" s="13"/>
      <c r="E4598" s="13"/>
      <c r="F4598" s="73"/>
      <c r="G4598" s="54"/>
    </row>
    <row r="4599" spans="1:7" x14ac:dyDescent="0.3">
      <c r="A4599" s="17" t="s">
        <v>48</v>
      </c>
      <c r="B4599" s="13" t="s">
        <v>426</v>
      </c>
      <c r="C4599" s="13" t="s">
        <v>21</v>
      </c>
      <c r="D4599" s="13">
        <v>4.7</v>
      </c>
      <c r="E4599" s="20">
        <v>1.71</v>
      </c>
      <c r="F4599" s="53">
        <f>D4599*E4599</f>
        <v>8.0370000000000008</v>
      </c>
      <c r="G4599" s="21"/>
    </row>
    <row r="4600" spans="1:7" x14ac:dyDescent="0.3">
      <c r="A4600" s="17" t="s">
        <v>65</v>
      </c>
      <c r="B4600" s="13" t="s">
        <v>146</v>
      </c>
      <c r="C4600" s="13" t="s">
        <v>21</v>
      </c>
      <c r="D4600" s="13">
        <v>4.7</v>
      </c>
      <c r="E4600" s="20">
        <v>1.7</v>
      </c>
      <c r="F4600" s="53">
        <f>D4600*E4600</f>
        <v>7.99</v>
      </c>
      <c r="G4600" s="21"/>
    </row>
    <row r="4601" spans="1:7" x14ac:dyDescent="0.3">
      <c r="A4601" s="17" t="s">
        <v>66</v>
      </c>
      <c r="B4601" s="13" t="s">
        <v>642</v>
      </c>
      <c r="C4601" s="13" t="s">
        <v>21</v>
      </c>
      <c r="D4601" s="13">
        <v>4.7</v>
      </c>
      <c r="E4601" s="11">
        <v>1.72</v>
      </c>
      <c r="F4601" s="53">
        <f>D4601*E4601</f>
        <v>8.0839999999999996</v>
      </c>
      <c r="G4601" s="21"/>
    </row>
    <row r="4602" spans="1:7" ht="28.8" x14ac:dyDescent="0.3">
      <c r="A4602" s="17" t="s">
        <v>67</v>
      </c>
      <c r="B4602" s="13" t="s">
        <v>643</v>
      </c>
      <c r="C4602" s="13" t="s">
        <v>21</v>
      </c>
      <c r="D4602" s="13">
        <v>4.7</v>
      </c>
      <c r="E4602" s="11">
        <v>1.7</v>
      </c>
      <c r="F4602" s="53">
        <f>D4602*E4602</f>
        <v>7.99</v>
      </c>
      <c r="G4602" s="21"/>
    </row>
    <row r="4603" spans="1:7" ht="15" thickBot="1" x14ac:dyDescent="0.35">
      <c r="A4603" s="17" t="s">
        <v>103</v>
      </c>
      <c r="B4603" s="13" t="s">
        <v>644</v>
      </c>
      <c r="C4603" s="13" t="s">
        <v>21</v>
      </c>
      <c r="D4603" s="13">
        <v>4.7</v>
      </c>
      <c r="E4603" s="11">
        <v>1.71</v>
      </c>
      <c r="F4603" s="53">
        <f>D4603*E4603</f>
        <v>8.0370000000000008</v>
      </c>
      <c r="G4603" s="21"/>
    </row>
    <row r="4604" spans="1:7" ht="15.6" thickTop="1" thickBot="1" x14ac:dyDescent="0.35">
      <c r="A4604" s="49">
        <v>3</v>
      </c>
      <c r="B4604" s="98" t="s">
        <v>49</v>
      </c>
      <c r="C4604" s="99"/>
      <c r="D4604" s="99"/>
      <c r="E4604" s="100"/>
      <c r="F4604" s="50">
        <f>SUM(F4599:F4603)</f>
        <v>40.137999999999998</v>
      </c>
      <c r="G4604" s="51">
        <f>SUM(F4604/F4609)</f>
        <v>7.3885922091217901E-2</v>
      </c>
    </row>
    <row r="4605" spans="1:7" ht="15.6" thickTop="1" thickBot="1" x14ac:dyDescent="0.35">
      <c r="A4605" s="57" t="s">
        <v>14</v>
      </c>
      <c r="B4605" s="98" t="s">
        <v>24</v>
      </c>
      <c r="C4605" s="99"/>
      <c r="D4605" s="99"/>
      <c r="E4605" s="100"/>
      <c r="F4605" s="58">
        <f>SUM(F4580,F4597,F4604)</f>
        <v>429.44099999999997</v>
      </c>
      <c r="G4605" s="6"/>
    </row>
    <row r="4606" spans="1:7" ht="15.6" thickTop="1" thickBot="1" x14ac:dyDescent="0.35">
      <c r="A4606" s="59">
        <v>4</v>
      </c>
      <c r="B4606" s="95" t="s">
        <v>15</v>
      </c>
      <c r="C4606" s="96"/>
      <c r="D4606" s="96"/>
      <c r="E4606" s="97"/>
      <c r="F4606" s="58">
        <f>SUM(F4605)*15%</f>
        <v>64.416149999999988</v>
      </c>
      <c r="G4606" s="51">
        <f>SUM(F4606/F4609)</f>
        <v>0.11857707509881422</v>
      </c>
    </row>
    <row r="4607" spans="1:7" ht="15.6" thickTop="1" thickBot="1" x14ac:dyDescent="0.35">
      <c r="A4607" s="57" t="s">
        <v>16</v>
      </c>
      <c r="B4607" s="98" t="s">
        <v>25</v>
      </c>
      <c r="C4607" s="99"/>
      <c r="D4607" s="99"/>
      <c r="E4607" s="100"/>
      <c r="F4607" s="60">
        <f>SUM(F4605:F4606)</f>
        <v>493.85714999999993</v>
      </c>
    </row>
    <row r="4608" spans="1:7" ht="15.6" thickTop="1" thickBot="1" x14ac:dyDescent="0.35">
      <c r="A4608" s="59">
        <v>5</v>
      </c>
      <c r="B4608" s="95" t="s">
        <v>17</v>
      </c>
      <c r="C4608" s="96"/>
      <c r="D4608" s="96"/>
      <c r="E4608" s="97"/>
      <c r="F4608" s="58">
        <f>SUM(F4607)*10%</f>
        <v>49.385714999999998</v>
      </c>
      <c r="G4608" s="51">
        <f>SUM(F4608/F4609)</f>
        <v>9.0909090909090912E-2</v>
      </c>
    </row>
    <row r="4609" spans="1:7" ht="15.6" thickTop="1" thickBot="1" x14ac:dyDescent="0.35">
      <c r="A4609" s="57" t="s">
        <v>18</v>
      </c>
      <c r="B4609" s="98" t="s">
        <v>19</v>
      </c>
      <c r="C4609" s="99"/>
      <c r="D4609" s="99"/>
      <c r="E4609" s="100"/>
      <c r="F4609" s="60">
        <f>SUM(F4607,F4608)</f>
        <v>543.24286499999994</v>
      </c>
      <c r="G4609" s="62">
        <f>SUM(G4580,G4597,G4604,G4606,G4608)</f>
        <v>1.0000000000000002</v>
      </c>
    </row>
    <row r="4610" spans="1:7" ht="15.6" thickTop="1" thickBot="1" x14ac:dyDescent="0.35"/>
    <row r="4611" spans="1:7" ht="44.4" thickTop="1" thickBot="1" x14ac:dyDescent="0.35">
      <c r="A4611" s="37" t="s">
        <v>2</v>
      </c>
      <c r="B4611" s="29" t="s">
        <v>1</v>
      </c>
      <c r="C4611" s="38" t="s">
        <v>0</v>
      </c>
      <c r="D4611" s="39" t="s">
        <v>20</v>
      </c>
      <c r="E4611" s="40"/>
      <c r="F4611" s="41"/>
      <c r="G4611" s="41"/>
    </row>
    <row r="4612" spans="1:7" ht="148.80000000000001" customHeight="1" thickTop="1" x14ac:dyDescent="0.3">
      <c r="A4612" s="63" t="s">
        <v>654</v>
      </c>
      <c r="B4612" s="16" t="s">
        <v>1015</v>
      </c>
      <c r="C4612" s="8"/>
      <c r="D4612" s="8"/>
      <c r="E4612" s="40"/>
      <c r="F4612" s="41"/>
      <c r="G4612" s="41"/>
    </row>
    <row r="4613" spans="1:7" ht="155.4" customHeight="1" thickBot="1" x14ac:dyDescent="0.35">
      <c r="A4613" s="66" t="s">
        <v>659</v>
      </c>
      <c r="B4613" s="27" t="s">
        <v>660</v>
      </c>
      <c r="C4613" s="33" t="s">
        <v>638</v>
      </c>
      <c r="D4613" s="33">
        <v>1</v>
      </c>
      <c r="E4613" s="41"/>
      <c r="F4613" s="41"/>
      <c r="G4613" s="41"/>
    </row>
    <row r="4614" spans="1:7" ht="30" thickTop="1" thickBot="1" x14ac:dyDescent="0.35">
      <c r="A4614" s="37" t="s">
        <v>3</v>
      </c>
      <c r="B4614" s="29" t="s">
        <v>4</v>
      </c>
      <c r="C4614" s="29" t="s">
        <v>0</v>
      </c>
      <c r="D4614" s="29" t="s">
        <v>5</v>
      </c>
      <c r="E4614" s="29" t="s">
        <v>6</v>
      </c>
      <c r="F4614" s="29" t="s">
        <v>7</v>
      </c>
      <c r="G4614" s="39" t="s">
        <v>8</v>
      </c>
    </row>
    <row r="4615" spans="1:7" ht="15" thickTop="1" x14ac:dyDescent="0.3">
      <c r="A4615" s="41"/>
      <c r="B4615" s="46" t="s">
        <v>9</v>
      </c>
      <c r="C4615" s="47"/>
      <c r="D4615" s="47"/>
      <c r="E4615" s="47"/>
      <c r="F4615" s="47"/>
      <c r="G4615" s="21"/>
    </row>
    <row r="4616" spans="1:7" ht="15" thickBot="1" x14ac:dyDescent="0.35">
      <c r="A4616" s="17" t="s">
        <v>10</v>
      </c>
      <c r="B4616" s="13" t="s">
        <v>43</v>
      </c>
      <c r="C4616" s="13" t="s">
        <v>21</v>
      </c>
      <c r="D4616" s="13">
        <v>4.7</v>
      </c>
      <c r="E4616" s="48">
        <v>30.88</v>
      </c>
      <c r="F4616" s="20">
        <f>PRODUCT(D4616:E4616)</f>
        <v>145.136</v>
      </c>
      <c r="G4616" s="21"/>
    </row>
    <row r="4617" spans="1:7" ht="15.6" thickTop="1" thickBot="1" x14ac:dyDescent="0.35">
      <c r="A4617" s="49">
        <v>1</v>
      </c>
      <c r="B4617" s="98" t="s">
        <v>13</v>
      </c>
      <c r="C4617" s="99"/>
      <c r="D4617" s="99"/>
      <c r="E4617" s="100"/>
      <c r="F4617" s="50">
        <f>SUM(F4616)</f>
        <v>145.136</v>
      </c>
      <c r="G4617" s="51">
        <f>SUM(F4617/F4646)</f>
        <v>0.26710749021680813</v>
      </c>
    </row>
    <row r="4618" spans="1:7" ht="15" thickTop="1" x14ac:dyDescent="0.3">
      <c r="A4618" s="41"/>
      <c r="B4618" s="52" t="s">
        <v>22</v>
      </c>
      <c r="C4618" s="13"/>
      <c r="D4618" s="13"/>
      <c r="E4618" s="13"/>
      <c r="F4618" s="53"/>
      <c r="G4618" s="54"/>
    </row>
    <row r="4619" spans="1:7" x14ac:dyDescent="0.3">
      <c r="A4619" s="17" t="s">
        <v>11</v>
      </c>
      <c r="B4619" s="13" t="s">
        <v>533</v>
      </c>
      <c r="C4619" s="18" t="s">
        <v>85</v>
      </c>
      <c r="D4619" s="19">
        <v>0.1</v>
      </c>
      <c r="E4619" s="11">
        <v>33.75</v>
      </c>
      <c r="F4619" s="20">
        <f t="shared" ref="F4619:F4626" si="305">D4619*E4619</f>
        <v>3.375</v>
      </c>
      <c r="G4619" s="21"/>
    </row>
    <row r="4620" spans="1:7" ht="28.8" x14ac:dyDescent="0.3">
      <c r="A4620" s="17" t="s">
        <v>12</v>
      </c>
      <c r="B4620" s="41" t="s">
        <v>940</v>
      </c>
      <c r="C4620" s="18" t="s">
        <v>68</v>
      </c>
      <c r="D4620" s="19">
        <v>1</v>
      </c>
      <c r="E4620" s="11">
        <v>5.87</v>
      </c>
      <c r="F4620" s="20">
        <f t="shared" si="305"/>
        <v>5.87</v>
      </c>
      <c r="G4620" s="21"/>
    </row>
    <row r="4621" spans="1:7" x14ac:dyDescent="0.3">
      <c r="A4621" s="17" t="s">
        <v>53</v>
      </c>
      <c r="B4621" s="13" t="s">
        <v>941</v>
      </c>
      <c r="C4621" s="18" t="s">
        <v>68</v>
      </c>
      <c r="D4621" s="19">
        <v>1</v>
      </c>
      <c r="E4621" s="11">
        <v>2.61</v>
      </c>
      <c r="F4621" s="20">
        <f t="shared" si="305"/>
        <v>2.61</v>
      </c>
      <c r="G4621" s="21"/>
    </row>
    <row r="4622" spans="1:7" ht="28.8" x14ac:dyDescent="0.3">
      <c r="A4622" s="17" t="s">
        <v>54</v>
      </c>
      <c r="B4622" s="13" t="s">
        <v>327</v>
      </c>
      <c r="C4622" s="18" t="s">
        <v>68</v>
      </c>
      <c r="D4622" s="19">
        <v>5</v>
      </c>
      <c r="E4622" s="11">
        <v>0.95</v>
      </c>
      <c r="F4622" s="20">
        <f t="shared" si="305"/>
        <v>4.75</v>
      </c>
      <c r="G4622" s="21"/>
    </row>
    <row r="4623" spans="1:7" x14ac:dyDescent="0.3">
      <c r="A4623" s="17" t="s">
        <v>55</v>
      </c>
      <c r="B4623" s="13" t="s">
        <v>639</v>
      </c>
      <c r="C4623" s="18" t="s">
        <v>68</v>
      </c>
      <c r="D4623" s="19">
        <v>1</v>
      </c>
      <c r="E4623" s="11">
        <v>6.41</v>
      </c>
      <c r="F4623" s="20">
        <f t="shared" si="305"/>
        <v>6.41</v>
      </c>
      <c r="G4623" s="21"/>
    </row>
    <row r="4624" spans="1:7" ht="43.2" x14ac:dyDescent="0.3">
      <c r="A4624" s="17" t="s">
        <v>56</v>
      </c>
      <c r="B4624" s="13" t="s">
        <v>911</v>
      </c>
      <c r="C4624" s="18" t="s">
        <v>68</v>
      </c>
      <c r="D4624" s="19">
        <v>1</v>
      </c>
      <c r="E4624" s="11">
        <v>6.41</v>
      </c>
      <c r="F4624" s="20">
        <f t="shared" si="305"/>
        <v>6.41</v>
      </c>
      <c r="G4624" s="21"/>
    </row>
    <row r="4625" spans="1:7" x14ac:dyDescent="0.3">
      <c r="A4625" s="17" t="s">
        <v>57</v>
      </c>
      <c r="B4625" s="13" t="s">
        <v>640</v>
      </c>
      <c r="C4625" s="18" t="s">
        <v>85</v>
      </c>
      <c r="D4625" s="19">
        <v>0.1</v>
      </c>
      <c r="E4625" s="11">
        <v>34.770000000000003</v>
      </c>
      <c r="F4625" s="20">
        <f t="shared" si="305"/>
        <v>3.4770000000000003</v>
      </c>
      <c r="G4625" s="21"/>
    </row>
    <row r="4626" spans="1:7" x14ac:dyDescent="0.3">
      <c r="A4626" s="17" t="s">
        <v>58</v>
      </c>
      <c r="B4626" s="13" t="s">
        <v>641</v>
      </c>
      <c r="C4626" s="18" t="s">
        <v>85</v>
      </c>
      <c r="D4626" s="19">
        <v>0.1</v>
      </c>
      <c r="E4626" s="11">
        <v>7.58</v>
      </c>
      <c r="F4626" s="20">
        <f t="shared" si="305"/>
        <v>0.75800000000000001</v>
      </c>
      <c r="G4626" s="21"/>
    </row>
    <row r="4627" spans="1:7" ht="43.2" x14ac:dyDescent="0.3">
      <c r="A4627" s="17" t="s">
        <v>59</v>
      </c>
      <c r="B4627" s="13" t="s">
        <v>647</v>
      </c>
      <c r="C4627" s="90" t="s">
        <v>448</v>
      </c>
      <c r="D4627" s="19">
        <v>1</v>
      </c>
      <c r="E4627" s="11">
        <v>52.31</v>
      </c>
      <c r="F4627" s="20">
        <f t="shared" ref="F4627:F4632" si="306">D4627*E4627</f>
        <v>52.31</v>
      </c>
      <c r="G4627" s="21"/>
    </row>
    <row r="4628" spans="1:7" ht="28.8" x14ac:dyDescent="0.3">
      <c r="A4628" s="17" t="s">
        <v>133</v>
      </c>
      <c r="B4628" s="13" t="s">
        <v>958</v>
      </c>
      <c r="C4628" s="18" t="s">
        <v>85</v>
      </c>
      <c r="D4628" s="19">
        <v>0.1</v>
      </c>
      <c r="E4628" s="11">
        <v>34.770000000000003</v>
      </c>
      <c r="F4628" s="20">
        <f t="shared" si="306"/>
        <v>3.4770000000000003</v>
      </c>
      <c r="G4628" s="21"/>
    </row>
    <row r="4629" spans="1:7" ht="28.8" x14ac:dyDescent="0.3">
      <c r="A4629" s="17" t="s">
        <v>134</v>
      </c>
      <c r="B4629" s="13" t="s">
        <v>480</v>
      </c>
      <c r="C4629" s="18" t="s">
        <v>45</v>
      </c>
      <c r="D4629" s="19">
        <v>1</v>
      </c>
      <c r="E4629" s="11">
        <v>93.92</v>
      </c>
      <c r="F4629" s="20">
        <f t="shared" si="306"/>
        <v>93.92</v>
      </c>
      <c r="G4629" s="21"/>
    </row>
    <row r="4630" spans="1:7" x14ac:dyDescent="0.3">
      <c r="A4630" s="17" t="s">
        <v>135</v>
      </c>
      <c r="B4630" s="13" t="s">
        <v>649</v>
      </c>
      <c r="C4630" s="18" t="s">
        <v>927</v>
      </c>
      <c r="D4630" s="19">
        <v>1</v>
      </c>
      <c r="E4630" s="11">
        <v>0.61</v>
      </c>
      <c r="F4630" s="20">
        <f t="shared" si="306"/>
        <v>0.61</v>
      </c>
      <c r="G4630" s="21"/>
    </row>
    <row r="4631" spans="1:7" x14ac:dyDescent="0.3">
      <c r="A4631" s="17" t="s">
        <v>166</v>
      </c>
      <c r="B4631" s="13" t="s">
        <v>205</v>
      </c>
      <c r="C4631" s="18" t="s">
        <v>45</v>
      </c>
      <c r="D4631" s="19">
        <v>1</v>
      </c>
      <c r="E4631" s="11">
        <v>8.8699999999999992</v>
      </c>
      <c r="F4631" s="20">
        <f t="shared" si="306"/>
        <v>8.8699999999999992</v>
      </c>
      <c r="G4631" s="21"/>
    </row>
    <row r="4632" spans="1:7" x14ac:dyDescent="0.3">
      <c r="A4632" s="17" t="s">
        <v>167</v>
      </c>
      <c r="B4632" s="13" t="s">
        <v>645</v>
      </c>
      <c r="C4632" s="18" t="s">
        <v>143</v>
      </c>
      <c r="D4632" s="19">
        <v>1</v>
      </c>
      <c r="E4632" s="11">
        <v>25.66</v>
      </c>
      <c r="F4632" s="20">
        <f t="shared" si="306"/>
        <v>25.66</v>
      </c>
      <c r="G4632" s="21"/>
    </row>
    <row r="4633" spans="1:7" ht="15" thickBot="1" x14ac:dyDescent="0.35">
      <c r="A4633" s="17" t="s">
        <v>168</v>
      </c>
      <c r="B4633" s="13" t="s">
        <v>646</v>
      </c>
      <c r="C4633" s="18" t="s">
        <v>143</v>
      </c>
      <c r="D4633" s="19">
        <v>1</v>
      </c>
      <c r="E4633" s="11">
        <v>25.66</v>
      </c>
      <c r="F4633" s="20">
        <f t="shared" ref="F4633" si="307">D4633*E4633</f>
        <v>25.66</v>
      </c>
      <c r="G4633" s="21"/>
    </row>
    <row r="4634" spans="1:7" ht="15.6" thickTop="1" thickBot="1" x14ac:dyDescent="0.35">
      <c r="A4634" s="49">
        <v>2</v>
      </c>
      <c r="B4634" s="98" t="s">
        <v>23</v>
      </c>
      <c r="C4634" s="99"/>
      <c r="D4634" s="99"/>
      <c r="E4634" s="100"/>
      <c r="F4634" s="50">
        <f>SUM(F4619:F4633)</f>
        <v>244.16700000000003</v>
      </c>
      <c r="G4634" s="51">
        <f>SUM(F4634/F4646)</f>
        <v>0.4493635938965343</v>
      </c>
    </row>
    <row r="4635" spans="1:7" ht="15" thickTop="1" x14ac:dyDescent="0.3">
      <c r="A4635" s="41"/>
      <c r="B4635" s="52" t="s">
        <v>47</v>
      </c>
      <c r="C4635" s="13"/>
      <c r="D4635" s="13"/>
      <c r="E4635" s="13"/>
      <c r="F4635" s="73"/>
      <c r="G4635" s="54"/>
    </row>
    <row r="4636" spans="1:7" x14ac:dyDescent="0.3">
      <c r="A4636" s="17" t="s">
        <v>48</v>
      </c>
      <c r="B4636" s="13" t="s">
        <v>426</v>
      </c>
      <c r="C4636" s="13" t="s">
        <v>21</v>
      </c>
      <c r="D4636" s="13">
        <v>4.7</v>
      </c>
      <c r="E4636" s="20">
        <v>1.72</v>
      </c>
      <c r="F4636" s="53">
        <f>D4636*E4636</f>
        <v>8.0839999999999996</v>
      </c>
      <c r="G4636" s="21"/>
    </row>
    <row r="4637" spans="1:7" x14ac:dyDescent="0.3">
      <c r="A4637" s="17" t="s">
        <v>65</v>
      </c>
      <c r="B4637" s="13" t="s">
        <v>146</v>
      </c>
      <c r="C4637" s="13" t="s">
        <v>21</v>
      </c>
      <c r="D4637" s="13">
        <v>4.7</v>
      </c>
      <c r="E4637" s="20">
        <v>1.7</v>
      </c>
      <c r="F4637" s="53">
        <f>D4637*E4637</f>
        <v>7.99</v>
      </c>
      <c r="G4637" s="21"/>
    </row>
    <row r="4638" spans="1:7" x14ac:dyDescent="0.3">
      <c r="A4638" s="17" t="s">
        <v>66</v>
      </c>
      <c r="B4638" s="13" t="s">
        <v>642</v>
      </c>
      <c r="C4638" s="13" t="s">
        <v>21</v>
      </c>
      <c r="D4638" s="13">
        <v>4.7</v>
      </c>
      <c r="E4638" s="11">
        <v>1.73</v>
      </c>
      <c r="F4638" s="53">
        <f>D4638*E4638</f>
        <v>8.1310000000000002</v>
      </c>
      <c r="G4638" s="21"/>
    </row>
    <row r="4639" spans="1:7" ht="28.8" x14ac:dyDescent="0.3">
      <c r="A4639" s="17" t="s">
        <v>67</v>
      </c>
      <c r="B4639" s="13" t="s">
        <v>643</v>
      </c>
      <c r="C4639" s="13" t="s">
        <v>21</v>
      </c>
      <c r="D4639" s="13">
        <v>4.7</v>
      </c>
      <c r="E4639" s="11">
        <v>1.7</v>
      </c>
      <c r="F4639" s="53">
        <f>D4639*E4639</f>
        <v>7.99</v>
      </c>
      <c r="G4639" s="21"/>
    </row>
    <row r="4640" spans="1:7" ht="15" thickBot="1" x14ac:dyDescent="0.35">
      <c r="A4640" s="17" t="s">
        <v>103</v>
      </c>
      <c r="B4640" s="13" t="s">
        <v>644</v>
      </c>
      <c r="C4640" s="13" t="s">
        <v>21</v>
      </c>
      <c r="D4640" s="13">
        <v>4.7</v>
      </c>
      <c r="E4640" s="11">
        <v>1.71</v>
      </c>
      <c r="F4640" s="53">
        <f>D4640*E4640</f>
        <v>8.0370000000000008</v>
      </c>
      <c r="G4640" s="21"/>
    </row>
    <row r="4641" spans="1:7" ht="15.6" thickTop="1" thickBot="1" x14ac:dyDescent="0.35">
      <c r="A4641" s="49">
        <v>3</v>
      </c>
      <c r="B4641" s="98" t="s">
        <v>49</v>
      </c>
      <c r="C4641" s="99"/>
      <c r="D4641" s="99"/>
      <c r="E4641" s="100"/>
      <c r="F4641" s="50">
        <f>SUM(F4636:F4640)</f>
        <v>40.231999999999999</v>
      </c>
      <c r="G4641" s="51">
        <f>SUM(F4641/F4646)</f>
        <v>7.404274987875252E-2</v>
      </c>
    </row>
    <row r="4642" spans="1:7" ht="15.6" thickTop="1" thickBot="1" x14ac:dyDescent="0.35">
      <c r="A4642" s="57" t="s">
        <v>14</v>
      </c>
      <c r="B4642" s="98" t="s">
        <v>24</v>
      </c>
      <c r="C4642" s="99"/>
      <c r="D4642" s="99"/>
      <c r="E4642" s="100"/>
      <c r="F4642" s="58">
        <f>SUM(F4617,F4634,F4641)</f>
        <v>429.53499999999997</v>
      </c>
      <c r="G4642" s="6"/>
    </row>
    <row r="4643" spans="1:7" ht="15.6" thickTop="1" thickBot="1" x14ac:dyDescent="0.35">
      <c r="A4643" s="59">
        <v>4</v>
      </c>
      <c r="B4643" s="95" t="s">
        <v>15</v>
      </c>
      <c r="C4643" s="96"/>
      <c r="D4643" s="96"/>
      <c r="E4643" s="97"/>
      <c r="F4643" s="58">
        <f>SUM(F4642)*15%</f>
        <v>64.430249999999987</v>
      </c>
      <c r="G4643" s="51">
        <f>SUM(F4643/F4646)</f>
        <v>0.11857707509881421</v>
      </c>
    </row>
    <row r="4644" spans="1:7" ht="15.6" thickTop="1" thickBot="1" x14ac:dyDescent="0.35">
      <c r="A4644" s="57" t="s">
        <v>16</v>
      </c>
      <c r="B4644" s="98" t="s">
        <v>25</v>
      </c>
      <c r="C4644" s="99"/>
      <c r="D4644" s="99"/>
      <c r="E4644" s="100"/>
      <c r="F4644" s="60">
        <f>SUM(F4642:F4643)</f>
        <v>493.96524999999997</v>
      </c>
    </row>
    <row r="4645" spans="1:7" ht="15.6" thickTop="1" thickBot="1" x14ac:dyDescent="0.35">
      <c r="A4645" s="59">
        <v>5</v>
      </c>
      <c r="B4645" s="95" t="s">
        <v>17</v>
      </c>
      <c r="C4645" s="96"/>
      <c r="D4645" s="96"/>
      <c r="E4645" s="97"/>
      <c r="F4645" s="58">
        <f>SUM(F4644)*10%</f>
        <v>49.396524999999997</v>
      </c>
      <c r="G4645" s="51">
        <f>SUM(F4645/F4646)</f>
        <v>9.0909090909090912E-2</v>
      </c>
    </row>
    <row r="4646" spans="1:7" ht="15.6" thickTop="1" thickBot="1" x14ac:dyDescent="0.35">
      <c r="A4646" s="57" t="s">
        <v>18</v>
      </c>
      <c r="B4646" s="98" t="s">
        <v>19</v>
      </c>
      <c r="C4646" s="99"/>
      <c r="D4646" s="99"/>
      <c r="E4646" s="100"/>
      <c r="F4646" s="60">
        <f>SUM(F4644,F4645)</f>
        <v>543.36177499999997</v>
      </c>
      <c r="G4646" s="62">
        <f>SUM(G4617,G4634,G4641,G4643,G4645)</f>
        <v>1</v>
      </c>
    </row>
    <row r="4647" spans="1:7" ht="15.6" thickTop="1" thickBot="1" x14ac:dyDescent="0.35"/>
    <row r="4648" spans="1:7" ht="44.4" thickTop="1" thickBot="1" x14ac:dyDescent="0.35">
      <c r="A4648" s="37" t="s">
        <v>2</v>
      </c>
      <c r="B4648" s="29" t="s">
        <v>1</v>
      </c>
      <c r="C4648" s="38" t="s">
        <v>0</v>
      </c>
      <c r="D4648" s="39" t="s">
        <v>20</v>
      </c>
      <c r="E4648" s="40"/>
      <c r="F4648" s="41"/>
      <c r="G4648" s="41"/>
    </row>
    <row r="4649" spans="1:7" ht="43.8" thickTop="1" x14ac:dyDescent="0.3">
      <c r="A4649" s="63" t="s">
        <v>661</v>
      </c>
      <c r="B4649" s="16" t="s">
        <v>1016</v>
      </c>
      <c r="C4649" s="8"/>
      <c r="D4649" s="8"/>
      <c r="E4649" s="40"/>
      <c r="F4649" s="41"/>
      <c r="G4649" s="41"/>
    </row>
    <row r="4650" spans="1:7" ht="115.8" thickBot="1" x14ac:dyDescent="0.35">
      <c r="A4650" s="66" t="s">
        <v>662</v>
      </c>
      <c r="B4650" s="27" t="s">
        <v>663</v>
      </c>
      <c r="C4650" s="33" t="s">
        <v>638</v>
      </c>
      <c r="D4650" s="33">
        <v>1</v>
      </c>
      <c r="E4650" s="41"/>
      <c r="F4650" s="41"/>
      <c r="G4650" s="41"/>
    </row>
    <row r="4651" spans="1:7" ht="30" thickTop="1" thickBot="1" x14ac:dyDescent="0.35">
      <c r="A4651" s="37" t="s">
        <v>3</v>
      </c>
      <c r="B4651" s="29" t="s">
        <v>4</v>
      </c>
      <c r="C4651" s="29" t="s">
        <v>0</v>
      </c>
      <c r="D4651" s="29" t="s">
        <v>5</v>
      </c>
      <c r="E4651" s="29" t="s">
        <v>6</v>
      </c>
      <c r="F4651" s="29" t="s">
        <v>7</v>
      </c>
      <c r="G4651" s="39" t="s">
        <v>8</v>
      </c>
    </row>
    <row r="4652" spans="1:7" ht="15" thickTop="1" x14ac:dyDescent="0.3">
      <c r="A4652" s="41"/>
      <c r="B4652" s="46" t="s">
        <v>9</v>
      </c>
      <c r="C4652" s="47"/>
      <c r="D4652" s="47"/>
      <c r="E4652" s="47"/>
      <c r="F4652" s="47"/>
      <c r="G4652" s="21"/>
    </row>
    <row r="4653" spans="1:7" ht="15" thickBot="1" x14ac:dyDescent="0.35">
      <c r="A4653" s="17" t="s">
        <v>10</v>
      </c>
      <c r="B4653" s="13" t="s">
        <v>43</v>
      </c>
      <c r="C4653" s="13" t="s">
        <v>21</v>
      </c>
      <c r="D4653" s="13">
        <v>0.45100000000000001</v>
      </c>
      <c r="E4653" s="48">
        <v>30.88</v>
      </c>
      <c r="F4653" s="20">
        <f>PRODUCT(D4653:E4653)</f>
        <v>13.926880000000001</v>
      </c>
      <c r="G4653" s="21"/>
    </row>
    <row r="4654" spans="1:7" ht="15.6" thickTop="1" thickBot="1" x14ac:dyDescent="0.35">
      <c r="A4654" s="49">
        <v>1</v>
      </c>
      <c r="B4654" s="98" t="s">
        <v>13</v>
      </c>
      <c r="C4654" s="99"/>
      <c r="D4654" s="99"/>
      <c r="E4654" s="100"/>
      <c r="F4654" s="50">
        <f>SUM(F4653)</f>
        <v>13.926880000000001</v>
      </c>
      <c r="G4654" s="51">
        <f>SUM(F4654/F4678)</f>
        <v>0.11075646931858901</v>
      </c>
    </row>
    <row r="4655" spans="1:7" ht="15" thickTop="1" x14ac:dyDescent="0.3">
      <c r="A4655" s="41"/>
      <c r="B4655" s="52" t="s">
        <v>22</v>
      </c>
      <c r="C4655" s="13"/>
      <c r="D4655" s="13"/>
      <c r="E4655" s="13"/>
      <c r="F4655" s="53"/>
      <c r="G4655" s="54"/>
    </row>
    <row r="4656" spans="1:7" x14ac:dyDescent="0.3">
      <c r="A4656" s="17" t="s">
        <v>11</v>
      </c>
      <c r="B4656" s="13" t="s">
        <v>533</v>
      </c>
      <c r="C4656" s="18" t="s">
        <v>85</v>
      </c>
      <c r="D4656" s="19">
        <v>0.1</v>
      </c>
      <c r="E4656" s="11">
        <v>33.75</v>
      </c>
      <c r="F4656" s="20">
        <f t="shared" ref="F4656:F4663" si="308">D4656*E4656</f>
        <v>3.375</v>
      </c>
      <c r="G4656" s="21"/>
    </row>
    <row r="4657" spans="1:7" ht="28.8" x14ac:dyDescent="0.3">
      <c r="A4657" s="17" t="s">
        <v>12</v>
      </c>
      <c r="B4657" s="41" t="s">
        <v>940</v>
      </c>
      <c r="C4657" s="18" t="s">
        <v>68</v>
      </c>
      <c r="D4657" s="19">
        <v>1</v>
      </c>
      <c r="E4657" s="11">
        <v>5.87</v>
      </c>
      <c r="F4657" s="20">
        <f t="shared" si="308"/>
        <v>5.87</v>
      </c>
      <c r="G4657" s="21"/>
    </row>
    <row r="4658" spans="1:7" x14ac:dyDescent="0.3">
      <c r="A4658" s="17" t="s">
        <v>53</v>
      </c>
      <c r="B4658" s="13" t="s">
        <v>941</v>
      </c>
      <c r="C4658" s="18" t="s">
        <v>68</v>
      </c>
      <c r="D4658" s="19">
        <v>1</v>
      </c>
      <c r="E4658" s="11">
        <v>2.61</v>
      </c>
      <c r="F4658" s="20">
        <f t="shared" si="308"/>
        <v>2.61</v>
      </c>
      <c r="G4658" s="21"/>
    </row>
    <row r="4659" spans="1:7" ht="28.8" x14ac:dyDescent="0.3">
      <c r="A4659" s="17" t="s">
        <v>54</v>
      </c>
      <c r="B4659" s="13" t="s">
        <v>327</v>
      </c>
      <c r="C4659" s="18" t="s">
        <v>68</v>
      </c>
      <c r="D4659" s="19">
        <v>5</v>
      </c>
      <c r="E4659" s="11">
        <v>0.95</v>
      </c>
      <c r="F4659" s="20">
        <f t="shared" si="308"/>
        <v>4.75</v>
      </c>
      <c r="G4659" s="21"/>
    </row>
    <row r="4660" spans="1:7" x14ac:dyDescent="0.3">
      <c r="A4660" s="17" t="s">
        <v>55</v>
      </c>
      <c r="B4660" s="13" t="s">
        <v>639</v>
      </c>
      <c r="C4660" s="18" t="s">
        <v>68</v>
      </c>
      <c r="D4660" s="19">
        <v>1</v>
      </c>
      <c r="E4660" s="11">
        <v>6.41</v>
      </c>
      <c r="F4660" s="20">
        <f t="shared" si="308"/>
        <v>6.41</v>
      </c>
      <c r="G4660" s="21"/>
    </row>
    <row r="4661" spans="1:7" ht="43.2" x14ac:dyDescent="0.3">
      <c r="A4661" s="17" t="s">
        <v>56</v>
      </c>
      <c r="B4661" s="13" t="s">
        <v>911</v>
      </c>
      <c r="C4661" s="18" t="s">
        <v>68</v>
      </c>
      <c r="D4661" s="19">
        <v>1</v>
      </c>
      <c r="E4661" s="11">
        <v>6.41</v>
      </c>
      <c r="F4661" s="20">
        <f t="shared" si="308"/>
        <v>6.41</v>
      </c>
      <c r="G4661" s="21"/>
    </row>
    <row r="4662" spans="1:7" x14ac:dyDescent="0.3">
      <c r="A4662" s="17" t="s">
        <v>57</v>
      </c>
      <c r="B4662" s="13" t="s">
        <v>640</v>
      </c>
      <c r="C4662" s="18" t="s">
        <v>85</v>
      </c>
      <c r="D4662" s="19">
        <v>0.1</v>
      </c>
      <c r="E4662" s="11">
        <v>34.770000000000003</v>
      </c>
      <c r="F4662" s="20">
        <f t="shared" si="308"/>
        <v>3.4770000000000003</v>
      </c>
      <c r="G4662" s="21"/>
    </row>
    <row r="4663" spans="1:7" x14ac:dyDescent="0.3">
      <c r="A4663" s="17" t="s">
        <v>58</v>
      </c>
      <c r="B4663" s="13" t="s">
        <v>641</v>
      </c>
      <c r="C4663" s="18" t="s">
        <v>85</v>
      </c>
      <c r="D4663" s="19">
        <v>0.1</v>
      </c>
      <c r="E4663" s="11">
        <v>7.58</v>
      </c>
      <c r="F4663" s="20">
        <f t="shared" si="308"/>
        <v>0.75800000000000001</v>
      </c>
      <c r="G4663" s="21"/>
    </row>
    <row r="4664" spans="1:7" ht="28.8" x14ac:dyDescent="0.3">
      <c r="A4664" s="17" t="s">
        <v>59</v>
      </c>
      <c r="B4664" s="13" t="s">
        <v>665</v>
      </c>
      <c r="C4664" s="18" t="s">
        <v>85</v>
      </c>
      <c r="D4664" s="19">
        <v>0.1</v>
      </c>
      <c r="E4664" s="11">
        <v>34.770000000000003</v>
      </c>
      <c r="F4664" s="20">
        <f>D4664*E4664</f>
        <v>3.4770000000000003</v>
      </c>
      <c r="G4664" s="21"/>
    </row>
    <row r="4665" spans="1:7" x14ac:dyDescent="0.3">
      <c r="A4665" s="17" t="s">
        <v>133</v>
      </c>
      <c r="B4665" s="13" t="s">
        <v>563</v>
      </c>
      <c r="C4665" s="18" t="s">
        <v>927</v>
      </c>
      <c r="D4665" s="19">
        <v>1</v>
      </c>
      <c r="E4665" s="11">
        <v>0.61</v>
      </c>
      <c r="F4665" s="20">
        <f>D4665*E4665</f>
        <v>0.61</v>
      </c>
      <c r="G4665" s="21"/>
    </row>
    <row r="4666" spans="1:7" x14ac:dyDescent="0.3">
      <c r="A4666" s="17" t="s">
        <v>134</v>
      </c>
      <c r="B4666" s="13" t="s">
        <v>666</v>
      </c>
      <c r="C4666" s="18" t="s">
        <v>45</v>
      </c>
      <c r="D4666" s="19">
        <v>1</v>
      </c>
      <c r="E4666" s="11">
        <v>8.8699999999999992</v>
      </c>
      <c r="F4666" s="20">
        <f>D4666*E4666</f>
        <v>8.8699999999999992</v>
      </c>
      <c r="G4666" s="21"/>
    </row>
    <row r="4667" spans="1:7" ht="28.8" x14ac:dyDescent="0.3">
      <c r="A4667" s="17" t="s">
        <v>135</v>
      </c>
      <c r="B4667" s="13" t="s">
        <v>667</v>
      </c>
      <c r="C4667" s="18" t="s">
        <v>143</v>
      </c>
      <c r="D4667" s="19">
        <v>1</v>
      </c>
      <c r="E4667" s="11">
        <v>11.66</v>
      </c>
      <c r="F4667" s="20">
        <f>D4667*E4667</f>
        <v>11.66</v>
      </c>
      <c r="G4667" s="21"/>
    </row>
    <row r="4668" spans="1:7" ht="15" thickBot="1" x14ac:dyDescent="0.35">
      <c r="A4668" s="17" t="s">
        <v>166</v>
      </c>
      <c r="B4668" s="13" t="s">
        <v>668</v>
      </c>
      <c r="C4668" s="18" t="s">
        <v>143</v>
      </c>
      <c r="D4668" s="19">
        <v>1</v>
      </c>
      <c r="E4668" s="11">
        <v>25.66</v>
      </c>
      <c r="F4668" s="20">
        <f>D4668*E4668</f>
        <v>25.66</v>
      </c>
      <c r="G4668" s="21"/>
    </row>
    <row r="4669" spans="1:7" ht="15.6" thickTop="1" thickBot="1" x14ac:dyDescent="0.35">
      <c r="A4669" s="49">
        <v>2</v>
      </c>
      <c r="B4669" s="98" t="s">
        <v>23</v>
      </c>
      <c r="C4669" s="99"/>
      <c r="D4669" s="99"/>
      <c r="E4669" s="100"/>
      <c r="F4669" s="50">
        <f>SUM(F4656:F4668)</f>
        <v>83.936999999999998</v>
      </c>
      <c r="G4669" s="51">
        <f>SUM(F4669/F4678)</f>
        <v>0.66752680896183525</v>
      </c>
    </row>
    <row r="4670" spans="1:7" ht="15" thickTop="1" x14ac:dyDescent="0.3">
      <c r="A4670" s="41"/>
      <c r="B4670" s="52" t="s">
        <v>47</v>
      </c>
      <c r="C4670" s="13"/>
      <c r="D4670" s="13"/>
      <c r="E4670" s="13"/>
      <c r="F4670" s="73"/>
      <c r="G4670" s="54"/>
    </row>
    <row r="4671" spans="1:7" x14ac:dyDescent="0.3">
      <c r="A4671" s="17" t="s">
        <v>48</v>
      </c>
      <c r="B4671" s="13" t="s">
        <v>165</v>
      </c>
      <c r="C4671" s="13" t="s">
        <v>21</v>
      </c>
      <c r="D4671" s="13">
        <v>0.45100000000000001</v>
      </c>
      <c r="E4671" s="20">
        <v>1.7</v>
      </c>
      <c r="F4671" s="53">
        <f>D4671*E4671</f>
        <v>0.76670000000000005</v>
      </c>
      <c r="G4671" s="21"/>
    </row>
    <row r="4672" spans="1:7" ht="15" thickBot="1" x14ac:dyDescent="0.35">
      <c r="A4672" s="17" t="s">
        <v>65</v>
      </c>
      <c r="B4672" s="13" t="s">
        <v>664</v>
      </c>
      <c r="C4672" s="13" t="s">
        <v>21</v>
      </c>
      <c r="D4672" s="13">
        <v>0.45100000000000001</v>
      </c>
      <c r="E4672" s="11">
        <v>1.71</v>
      </c>
      <c r="F4672" s="53">
        <f>D4672*E4672</f>
        <v>0.77120999999999995</v>
      </c>
      <c r="G4672" s="21"/>
    </row>
    <row r="4673" spans="1:7" ht="15.6" thickTop="1" thickBot="1" x14ac:dyDescent="0.35">
      <c r="A4673" s="49">
        <v>3</v>
      </c>
      <c r="B4673" s="98" t="s">
        <v>49</v>
      </c>
      <c r="C4673" s="99"/>
      <c r="D4673" s="99"/>
      <c r="E4673" s="100"/>
      <c r="F4673" s="50">
        <f>SUM(F4671:F4672)</f>
        <v>1.5379100000000001</v>
      </c>
      <c r="G4673" s="51">
        <f>SUM(F4673/F4678)</f>
        <v>1.2230555711670612E-2</v>
      </c>
    </row>
    <row r="4674" spans="1:7" ht="15.6" thickTop="1" thickBot="1" x14ac:dyDescent="0.35">
      <c r="A4674" s="57" t="s">
        <v>14</v>
      </c>
      <c r="B4674" s="98" t="s">
        <v>24</v>
      </c>
      <c r="C4674" s="99"/>
      <c r="D4674" s="99"/>
      <c r="E4674" s="100"/>
      <c r="F4674" s="58">
        <f>SUM(F4654,F4669,F4673)</f>
        <v>99.401789999999991</v>
      </c>
      <c r="G4674" s="6"/>
    </row>
    <row r="4675" spans="1:7" ht="15.6" thickTop="1" thickBot="1" x14ac:dyDescent="0.35">
      <c r="A4675" s="59">
        <v>4</v>
      </c>
      <c r="B4675" s="95" t="s">
        <v>15</v>
      </c>
      <c r="C4675" s="96"/>
      <c r="D4675" s="96"/>
      <c r="E4675" s="97"/>
      <c r="F4675" s="58">
        <f>SUM(F4674)*15%</f>
        <v>14.910268499999997</v>
      </c>
      <c r="G4675" s="51">
        <f>SUM(F4675/F4678)</f>
        <v>0.11857707509881421</v>
      </c>
    </row>
    <row r="4676" spans="1:7" ht="15.6" thickTop="1" thickBot="1" x14ac:dyDescent="0.35">
      <c r="A4676" s="57" t="s">
        <v>16</v>
      </c>
      <c r="B4676" s="98" t="s">
        <v>25</v>
      </c>
      <c r="C4676" s="99"/>
      <c r="D4676" s="99"/>
      <c r="E4676" s="100"/>
      <c r="F4676" s="60">
        <f>SUM(F4674:F4675)</f>
        <v>114.31205849999999</v>
      </c>
    </row>
    <row r="4677" spans="1:7" ht="15.6" thickTop="1" thickBot="1" x14ac:dyDescent="0.35">
      <c r="A4677" s="59">
        <v>5</v>
      </c>
      <c r="B4677" s="95" t="s">
        <v>17</v>
      </c>
      <c r="C4677" s="96"/>
      <c r="D4677" s="96"/>
      <c r="E4677" s="97"/>
      <c r="F4677" s="58">
        <f>SUM(F4676)*10%</f>
        <v>11.43120585</v>
      </c>
      <c r="G4677" s="51">
        <f>SUM(F4677/F4678)</f>
        <v>9.0909090909090912E-2</v>
      </c>
    </row>
    <row r="4678" spans="1:7" ht="15.6" thickTop="1" thickBot="1" x14ac:dyDescent="0.35">
      <c r="A4678" s="57" t="s">
        <v>18</v>
      </c>
      <c r="B4678" s="98" t="s">
        <v>19</v>
      </c>
      <c r="C4678" s="99"/>
      <c r="D4678" s="99"/>
      <c r="E4678" s="100"/>
      <c r="F4678" s="60">
        <f>SUM(F4676,F4677)</f>
        <v>125.74326434999999</v>
      </c>
      <c r="G4678" s="62">
        <f>SUM(G4654,G4669,G4673,G4675,G4677)</f>
        <v>1</v>
      </c>
    </row>
    <row r="4679" spans="1:7" ht="15.6" thickTop="1" thickBot="1" x14ac:dyDescent="0.35"/>
    <row r="4680" spans="1:7" ht="44.4" thickTop="1" thickBot="1" x14ac:dyDescent="0.35">
      <c r="A4680" s="37" t="s">
        <v>2</v>
      </c>
      <c r="B4680" s="29" t="s">
        <v>1</v>
      </c>
      <c r="C4680" s="38" t="s">
        <v>0</v>
      </c>
      <c r="D4680" s="39" t="s">
        <v>20</v>
      </c>
      <c r="E4680" s="40"/>
      <c r="F4680" s="41"/>
      <c r="G4680" s="41"/>
    </row>
    <row r="4681" spans="1:7" ht="43.8" thickTop="1" x14ac:dyDescent="0.3">
      <c r="A4681" s="63" t="s">
        <v>661</v>
      </c>
      <c r="B4681" s="16" t="s">
        <v>1016</v>
      </c>
      <c r="C4681" s="8"/>
      <c r="D4681" s="8"/>
      <c r="E4681" s="40"/>
      <c r="F4681" s="41"/>
      <c r="G4681" s="41"/>
    </row>
    <row r="4682" spans="1:7" ht="168" customHeight="1" thickBot="1" x14ac:dyDescent="0.35">
      <c r="A4682" s="66" t="s">
        <v>669</v>
      </c>
      <c r="B4682" s="27" t="s">
        <v>670</v>
      </c>
      <c r="C4682" s="33" t="s">
        <v>638</v>
      </c>
      <c r="D4682" s="33">
        <v>1</v>
      </c>
      <c r="E4682" s="41"/>
      <c r="F4682" s="41"/>
      <c r="G4682" s="41"/>
    </row>
    <row r="4683" spans="1:7" ht="30" thickTop="1" thickBot="1" x14ac:dyDescent="0.35">
      <c r="A4683" s="37" t="s">
        <v>3</v>
      </c>
      <c r="B4683" s="29" t="s">
        <v>4</v>
      </c>
      <c r="C4683" s="29" t="s">
        <v>0</v>
      </c>
      <c r="D4683" s="29" t="s">
        <v>5</v>
      </c>
      <c r="E4683" s="29" t="s">
        <v>6</v>
      </c>
      <c r="F4683" s="29" t="s">
        <v>7</v>
      </c>
      <c r="G4683" s="39" t="s">
        <v>8</v>
      </c>
    </row>
    <row r="4684" spans="1:7" ht="15" thickTop="1" x14ac:dyDescent="0.3">
      <c r="A4684" s="41"/>
      <c r="B4684" s="46" t="s">
        <v>9</v>
      </c>
      <c r="C4684" s="47"/>
      <c r="D4684" s="47"/>
      <c r="E4684" s="47"/>
      <c r="F4684" s="47"/>
      <c r="G4684" s="21"/>
    </row>
    <row r="4685" spans="1:7" ht="15" thickBot="1" x14ac:dyDescent="0.35">
      <c r="A4685" s="17" t="s">
        <v>10</v>
      </c>
      <c r="B4685" s="13" t="s">
        <v>43</v>
      </c>
      <c r="C4685" s="13" t="s">
        <v>21</v>
      </c>
      <c r="D4685" s="13">
        <v>0.251</v>
      </c>
      <c r="E4685" s="48">
        <v>30.88</v>
      </c>
      <c r="F4685" s="20">
        <f>PRODUCT(D4685:E4685)</f>
        <v>7.7508799999999995</v>
      </c>
      <c r="G4685" s="21"/>
    </row>
    <row r="4686" spans="1:7" ht="15.6" thickTop="1" thickBot="1" x14ac:dyDescent="0.35">
      <c r="A4686" s="49">
        <v>1</v>
      </c>
      <c r="B4686" s="98" t="s">
        <v>13</v>
      </c>
      <c r="C4686" s="99"/>
      <c r="D4686" s="99"/>
      <c r="E4686" s="100"/>
      <c r="F4686" s="50">
        <f>SUM(F4685)</f>
        <v>7.7508799999999995</v>
      </c>
      <c r="G4686" s="51">
        <f>SUM(F4686/F4710)</f>
        <v>6.6206621611157312E-2</v>
      </c>
    </row>
    <row r="4687" spans="1:7" ht="15" thickTop="1" x14ac:dyDescent="0.3">
      <c r="A4687" s="41"/>
      <c r="B4687" s="52" t="s">
        <v>22</v>
      </c>
      <c r="C4687" s="13"/>
      <c r="D4687" s="13"/>
      <c r="E4687" s="13"/>
      <c r="F4687" s="53"/>
      <c r="G4687" s="54"/>
    </row>
    <row r="4688" spans="1:7" x14ac:dyDescent="0.3">
      <c r="A4688" s="17" t="s">
        <v>11</v>
      </c>
      <c r="B4688" s="13" t="s">
        <v>533</v>
      </c>
      <c r="C4688" s="18" t="s">
        <v>85</v>
      </c>
      <c r="D4688" s="19">
        <v>0.1</v>
      </c>
      <c r="E4688" s="11">
        <v>33.75</v>
      </c>
      <c r="F4688" s="20">
        <f t="shared" ref="F4688:F4695" si="309">D4688*E4688</f>
        <v>3.375</v>
      </c>
      <c r="G4688" s="21"/>
    </row>
    <row r="4689" spans="1:7" ht="28.8" x14ac:dyDescent="0.3">
      <c r="A4689" s="17" t="s">
        <v>12</v>
      </c>
      <c r="B4689" s="41" t="s">
        <v>940</v>
      </c>
      <c r="C4689" s="18" t="s">
        <v>68</v>
      </c>
      <c r="D4689" s="19">
        <v>1</v>
      </c>
      <c r="E4689" s="11">
        <v>5.87</v>
      </c>
      <c r="F4689" s="20">
        <f t="shared" si="309"/>
        <v>5.87</v>
      </c>
      <c r="G4689" s="21"/>
    </row>
    <row r="4690" spans="1:7" x14ac:dyDescent="0.3">
      <c r="A4690" s="17" t="s">
        <v>53</v>
      </c>
      <c r="B4690" s="13" t="s">
        <v>941</v>
      </c>
      <c r="C4690" s="18" t="s">
        <v>68</v>
      </c>
      <c r="D4690" s="19">
        <v>1</v>
      </c>
      <c r="E4690" s="11">
        <v>2.61</v>
      </c>
      <c r="F4690" s="20">
        <f t="shared" si="309"/>
        <v>2.61</v>
      </c>
      <c r="G4690" s="21"/>
    </row>
    <row r="4691" spans="1:7" ht="28.8" x14ac:dyDescent="0.3">
      <c r="A4691" s="17" t="s">
        <v>54</v>
      </c>
      <c r="B4691" s="13" t="s">
        <v>327</v>
      </c>
      <c r="C4691" s="18" t="s">
        <v>68</v>
      </c>
      <c r="D4691" s="19">
        <v>5</v>
      </c>
      <c r="E4691" s="11">
        <v>0.95</v>
      </c>
      <c r="F4691" s="20">
        <f t="shared" si="309"/>
        <v>4.75</v>
      </c>
      <c r="G4691" s="21"/>
    </row>
    <row r="4692" spans="1:7" x14ac:dyDescent="0.3">
      <c r="A4692" s="17" t="s">
        <v>55</v>
      </c>
      <c r="B4692" s="13" t="s">
        <v>639</v>
      </c>
      <c r="C4692" s="18" t="s">
        <v>68</v>
      </c>
      <c r="D4692" s="19">
        <v>1</v>
      </c>
      <c r="E4692" s="11">
        <v>6.41</v>
      </c>
      <c r="F4692" s="20">
        <f t="shared" si="309"/>
        <v>6.41</v>
      </c>
      <c r="G4692" s="21"/>
    </row>
    <row r="4693" spans="1:7" ht="43.2" x14ac:dyDescent="0.3">
      <c r="A4693" s="17" t="s">
        <v>56</v>
      </c>
      <c r="B4693" s="13" t="s">
        <v>911</v>
      </c>
      <c r="C4693" s="18" t="s">
        <v>68</v>
      </c>
      <c r="D4693" s="19">
        <v>1</v>
      </c>
      <c r="E4693" s="11">
        <v>6.41</v>
      </c>
      <c r="F4693" s="20">
        <f t="shared" si="309"/>
        <v>6.41</v>
      </c>
      <c r="G4693" s="21"/>
    </row>
    <row r="4694" spans="1:7" x14ac:dyDescent="0.3">
      <c r="A4694" s="17" t="s">
        <v>57</v>
      </c>
      <c r="B4694" s="13" t="s">
        <v>640</v>
      </c>
      <c r="C4694" s="18" t="s">
        <v>85</v>
      </c>
      <c r="D4694" s="19">
        <v>0.1</v>
      </c>
      <c r="E4694" s="11">
        <v>34.770000000000003</v>
      </c>
      <c r="F4694" s="20">
        <f t="shared" si="309"/>
        <v>3.4770000000000003</v>
      </c>
      <c r="G4694" s="21"/>
    </row>
    <row r="4695" spans="1:7" x14ac:dyDescent="0.3">
      <c r="A4695" s="17" t="s">
        <v>58</v>
      </c>
      <c r="B4695" s="13" t="s">
        <v>641</v>
      </c>
      <c r="C4695" s="18" t="s">
        <v>85</v>
      </c>
      <c r="D4695" s="19">
        <v>0.1</v>
      </c>
      <c r="E4695" s="11">
        <v>7.58</v>
      </c>
      <c r="F4695" s="20">
        <f t="shared" si="309"/>
        <v>0.75800000000000001</v>
      </c>
      <c r="G4695" s="21"/>
    </row>
    <row r="4696" spans="1:7" ht="28.8" x14ac:dyDescent="0.3">
      <c r="A4696" s="17" t="s">
        <v>59</v>
      </c>
      <c r="B4696" s="13" t="s">
        <v>665</v>
      </c>
      <c r="C4696" s="18" t="s">
        <v>85</v>
      </c>
      <c r="D4696" s="19">
        <v>0.1</v>
      </c>
      <c r="E4696" s="11">
        <v>34.770000000000003</v>
      </c>
      <c r="F4696" s="20">
        <f>D4696*E4696</f>
        <v>3.4770000000000003</v>
      </c>
      <c r="G4696" s="21"/>
    </row>
    <row r="4697" spans="1:7" x14ac:dyDescent="0.3">
      <c r="A4697" s="17" t="s">
        <v>133</v>
      </c>
      <c r="B4697" s="13" t="s">
        <v>563</v>
      </c>
      <c r="C4697" s="18" t="s">
        <v>927</v>
      </c>
      <c r="D4697" s="19">
        <v>1</v>
      </c>
      <c r="E4697" s="11">
        <v>0.61</v>
      </c>
      <c r="F4697" s="20">
        <f>D4697*E4697</f>
        <v>0.61</v>
      </c>
      <c r="G4697" s="21"/>
    </row>
    <row r="4698" spans="1:7" x14ac:dyDescent="0.3">
      <c r="A4698" s="17" t="s">
        <v>134</v>
      </c>
      <c r="B4698" s="13" t="s">
        <v>666</v>
      </c>
      <c r="C4698" s="18" t="s">
        <v>45</v>
      </c>
      <c r="D4698" s="19">
        <v>1</v>
      </c>
      <c r="E4698" s="11">
        <v>8.8699999999999992</v>
      </c>
      <c r="F4698" s="20">
        <f>D4698*E4698</f>
        <v>8.8699999999999992</v>
      </c>
      <c r="G4698" s="21"/>
    </row>
    <row r="4699" spans="1:7" ht="28.8" x14ac:dyDescent="0.3">
      <c r="A4699" s="17" t="s">
        <v>135</v>
      </c>
      <c r="B4699" s="13" t="s">
        <v>667</v>
      </c>
      <c r="C4699" s="18" t="s">
        <v>143</v>
      </c>
      <c r="D4699" s="19">
        <v>1</v>
      </c>
      <c r="E4699" s="11">
        <v>11.66</v>
      </c>
      <c r="F4699" s="20">
        <f>D4699*E4699</f>
        <v>11.66</v>
      </c>
      <c r="G4699" s="21"/>
    </row>
    <row r="4700" spans="1:7" ht="15" thickBot="1" x14ac:dyDescent="0.35">
      <c r="A4700" s="17" t="s">
        <v>166</v>
      </c>
      <c r="B4700" s="13" t="s">
        <v>668</v>
      </c>
      <c r="C4700" s="18" t="s">
        <v>143</v>
      </c>
      <c r="D4700" s="19">
        <v>1</v>
      </c>
      <c r="E4700" s="11">
        <v>25.66</v>
      </c>
      <c r="F4700" s="20">
        <f>D4700*E4700</f>
        <v>25.66</v>
      </c>
      <c r="G4700" s="21"/>
    </row>
    <row r="4701" spans="1:7" ht="15.6" thickTop="1" thickBot="1" x14ac:dyDescent="0.35">
      <c r="A4701" s="49">
        <v>2</v>
      </c>
      <c r="B4701" s="98" t="s">
        <v>23</v>
      </c>
      <c r="C4701" s="99"/>
      <c r="D4701" s="99"/>
      <c r="E4701" s="100"/>
      <c r="F4701" s="50">
        <f>SUM(F4688:F4700)</f>
        <v>83.936999999999998</v>
      </c>
      <c r="G4701" s="51">
        <f>SUM(F4701/F4710)</f>
        <v>0.71697474327762933</v>
      </c>
    </row>
    <row r="4702" spans="1:7" ht="15" thickTop="1" x14ac:dyDescent="0.3">
      <c r="A4702" s="41"/>
      <c r="B4702" s="52" t="s">
        <v>47</v>
      </c>
      <c r="C4702" s="13"/>
      <c r="D4702" s="13"/>
      <c r="E4702" s="13"/>
      <c r="F4702" s="73"/>
      <c r="G4702" s="54"/>
    </row>
    <row r="4703" spans="1:7" x14ac:dyDescent="0.3">
      <c r="A4703" s="17" t="s">
        <v>48</v>
      </c>
      <c r="B4703" s="13" t="s">
        <v>165</v>
      </c>
      <c r="C4703" s="13" t="s">
        <v>21</v>
      </c>
      <c r="D4703" s="13">
        <v>0.251</v>
      </c>
      <c r="E4703" s="20">
        <v>1.7</v>
      </c>
      <c r="F4703" s="53">
        <f>D4703*E4703</f>
        <v>0.42669999999999997</v>
      </c>
      <c r="G4703" s="21"/>
    </row>
    <row r="4704" spans="1:7" ht="15" thickBot="1" x14ac:dyDescent="0.35">
      <c r="A4704" s="17" t="s">
        <v>65</v>
      </c>
      <c r="B4704" s="13" t="s">
        <v>664</v>
      </c>
      <c r="C4704" s="13" t="s">
        <v>21</v>
      </c>
      <c r="D4704" s="13">
        <v>0.251</v>
      </c>
      <c r="E4704" s="11">
        <v>1.72</v>
      </c>
      <c r="F4704" s="53">
        <f>D4704*E4704</f>
        <v>0.43171999999999999</v>
      </c>
      <c r="G4704" s="21"/>
    </row>
    <row r="4705" spans="1:7" ht="15.6" thickTop="1" thickBot="1" x14ac:dyDescent="0.35">
      <c r="A4705" s="49">
        <v>3</v>
      </c>
      <c r="B4705" s="98" t="s">
        <v>49</v>
      </c>
      <c r="C4705" s="99"/>
      <c r="D4705" s="99"/>
      <c r="E4705" s="100"/>
      <c r="F4705" s="50">
        <f>SUM(F4703:F4704)</f>
        <v>0.85841999999999996</v>
      </c>
      <c r="G4705" s="51">
        <f>SUM(F4705/F4710)</f>
        <v>7.332469103308226E-3</v>
      </c>
    </row>
    <row r="4706" spans="1:7" ht="15.6" thickTop="1" thickBot="1" x14ac:dyDescent="0.35">
      <c r="A4706" s="57" t="s">
        <v>14</v>
      </c>
      <c r="B4706" s="98" t="s">
        <v>24</v>
      </c>
      <c r="C4706" s="99"/>
      <c r="D4706" s="99"/>
      <c r="E4706" s="100"/>
      <c r="F4706" s="58">
        <f>SUM(F4686,F4701,F4705)</f>
        <v>92.546299999999988</v>
      </c>
      <c r="G4706" s="6"/>
    </row>
    <row r="4707" spans="1:7" ht="15.6" thickTop="1" thickBot="1" x14ac:dyDescent="0.35">
      <c r="A4707" s="59">
        <v>4</v>
      </c>
      <c r="B4707" s="95" t="s">
        <v>15</v>
      </c>
      <c r="C4707" s="96"/>
      <c r="D4707" s="96"/>
      <c r="E4707" s="97"/>
      <c r="F4707" s="58">
        <f>SUM(F4706)*15%</f>
        <v>13.881944999999998</v>
      </c>
      <c r="G4707" s="51">
        <f>SUM(F4707/F4710)</f>
        <v>0.11857707509881422</v>
      </c>
    </row>
    <row r="4708" spans="1:7" ht="15.6" thickTop="1" thickBot="1" x14ac:dyDescent="0.35">
      <c r="A4708" s="57" t="s">
        <v>16</v>
      </c>
      <c r="B4708" s="98" t="s">
        <v>25</v>
      </c>
      <c r="C4708" s="99"/>
      <c r="D4708" s="99"/>
      <c r="E4708" s="100"/>
      <c r="F4708" s="60">
        <f>SUM(F4706:F4707)</f>
        <v>106.42824499999999</v>
      </c>
    </row>
    <row r="4709" spans="1:7" ht="15.6" thickTop="1" thickBot="1" x14ac:dyDescent="0.35">
      <c r="A4709" s="59">
        <v>5</v>
      </c>
      <c r="B4709" s="95" t="s">
        <v>17</v>
      </c>
      <c r="C4709" s="96"/>
      <c r="D4709" s="96"/>
      <c r="E4709" s="97"/>
      <c r="F4709" s="58">
        <f>SUM(F4708)*10%</f>
        <v>10.6428245</v>
      </c>
      <c r="G4709" s="51">
        <f>SUM(F4709/F4710)</f>
        <v>9.0909090909090912E-2</v>
      </c>
    </row>
    <row r="4710" spans="1:7" ht="15.6" thickTop="1" thickBot="1" x14ac:dyDescent="0.35">
      <c r="A4710" s="57" t="s">
        <v>18</v>
      </c>
      <c r="B4710" s="98" t="s">
        <v>19</v>
      </c>
      <c r="C4710" s="99"/>
      <c r="D4710" s="99"/>
      <c r="E4710" s="100"/>
      <c r="F4710" s="60">
        <f>SUM(F4708,F4709)</f>
        <v>117.07106949999999</v>
      </c>
      <c r="G4710" s="62">
        <f>SUM(G4686,G4701,G4705,G4707,G4709)</f>
        <v>1</v>
      </c>
    </row>
    <row r="4711" spans="1:7" ht="15.6" thickTop="1" thickBot="1" x14ac:dyDescent="0.35"/>
    <row r="4712" spans="1:7" ht="44.4" thickTop="1" thickBot="1" x14ac:dyDescent="0.35">
      <c r="A4712" s="37" t="s">
        <v>2</v>
      </c>
      <c r="B4712" s="29" t="s">
        <v>1</v>
      </c>
      <c r="C4712" s="38" t="s">
        <v>0</v>
      </c>
      <c r="D4712" s="39" t="s">
        <v>20</v>
      </c>
      <c r="E4712" s="40"/>
      <c r="F4712" s="41"/>
      <c r="G4712" s="41"/>
    </row>
    <row r="4713" spans="1:7" ht="43.8" thickTop="1" x14ac:dyDescent="0.3">
      <c r="A4713" s="63" t="s">
        <v>671</v>
      </c>
      <c r="B4713" s="16" t="s">
        <v>1017</v>
      </c>
      <c r="C4713" s="8"/>
      <c r="D4713" s="8"/>
      <c r="E4713" s="40"/>
      <c r="F4713" s="41"/>
      <c r="G4713" s="41"/>
    </row>
    <row r="4714" spans="1:7" ht="375" thickBot="1" x14ac:dyDescent="0.35">
      <c r="A4714" s="66" t="s">
        <v>672</v>
      </c>
      <c r="B4714" s="27" t="s">
        <v>673</v>
      </c>
      <c r="C4714" s="33" t="s">
        <v>638</v>
      </c>
      <c r="D4714" s="33">
        <v>1</v>
      </c>
      <c r="E4714" s="41"/>
      <c r="F4714" s="41"/>
      <c r="G4714" s="41"/>
    </row>
    <row r="4715" spans="1:7" ht="30" thickTop="1" thickBot="1" x14ac:dyDescent="0.35">
      <c r="A4715" s="37" t="s">
        <v>3</v>
      </c>
      <c r="B4715" s="29" t="s">
        <v>4</v>
      </c>
      <c r="C4715" s="29" t="s">
        <v>0</v>
      </c>
      <c r="D4715" s="29" t="s">
        <v>5</v>
      </c>
      <c r="E4715" s="29" t="s">
        <v>6</v>
      </c>
      <c r="F4715" s="29" t="s">
        <v>7</v>
      </c>
      <c r="G4715" s="39" t="s">
        <v>8</v>
      </c>
    </row>
    <row r="4716" spans="1:7" ht="15" thickTop="1" x14ac:dyDescent="0.3">
      <c r="A4716" s="41"/>
      <c r="B4716" s="46" t="s">
        <v>9</v>
      </c>
      <c r="C4716" s="47"/>
      <c r="D4716" s="47"/>
      <c r="E4716" s="47"/>
      <c r="F4716" s="47"/>
      <c r="G4716" s="21"/>
    </row>
    <row r="4717" spans="1:7" ht="15" thickBot="1" x14ac:dyDescent="0.35">
      <c r="A4717" s="17" t="s">
        <v>10</v>
      </c>
      <c r="B4717" s="13" t="s">
        <v>43</v>
      </c>
      <c r="C4717" s="13" t="s">
        <v>21</v>
      </c>
      <c r="D4717" s="55">
        <v>3</v>
      </c>
      <c r="E4717" s="48">
        <v>30.88</v>
      </c>
      <c r="F4717" s="20">
        <f>PRODUCT(D4717:E4717)</f>
        <v>92.64</v>
      </c>
      <c r="G4717" s="21"/>
    </row>
    <row r="4718" spans="1:7" ht="15.6" thickTop="1" thickBot="1" x14ac:dyDescent="0.35">
      <c r="A4718" s="49">
        <v>1</v>
      </c>
      <c r="B4718" s="98" t="s">
        <v>13</v>
      </c>
      <c r="C4718" s="99"/>
      <c r="D4718" s="99"/>
      <c r="E4718" s="100"/>
      <c r="F4718" s="50">
        <f>SUM(F4717)</f>
        <v>92.64</v>
      </c>
      <c r="G4718" s="51">
        <f>SUM(F4718/F4738)</f>
        <v>0.27627142898488993</v>
      </c>
    </row>
    <row r="4719" spans="1:7" ht="15" thickTop="1" x14ac:dyDescent="0.3">
      <c r="A4719" s="41"/>
      <c r="B4719" s="52" t="s">
        <v>22</v>
      </c>
      <c r="C4719" s="13"/>
      <c r="D4719" s="13"/>
      <c r="E4719" s="13"/>
      <c r="F4719" s="53"/>
      <c r="G4719" s="54"/>
    </row>
    <row r="4720" spans="1:7" x14ac:dyDescent="0.3">
      <c r="A4720" s="17" t="s">
        <v>11</v>
      </c>
      <c r="B4720" s="13" t="s">
        <v>675</v>
      </c>
      <c r="C4720" s="18" t="s">
        <v>85</v>
      </c>
      <c r="D4720" s="19">
        <v>0.1</v>
      </c>
      <c r="E4720" s="11">
        <v>7.58</v>
      </c>
      <c r="F4720" s="20">
        <f t="shared" ref="F4720:F4727" si="310">D4720*E4720</f>
        <v>0.75800000000000001</v>
      </c>
      <c r="G4720" s="21"/>
    </row>
    <row r="4721" spans="1:7" ht="36" customHeight="1" x14ac:dyDescent="0.3">
      <c r="A4721" s="17" t="s">
        <v>12</v>
      </c>
      <c r="B4721" s="13" t="s">
        <v>325</v>
      </c>
      <c r="C4721" s="18" t="s">
        <v>85</v>
      </c>
      <c r="D4721" s="19">
        <v>0.1</v>
      </c>
      <c r="E4721" s="11">
        <v>33.75</v>
      </c>
      <c r="F4721" s="20">
        <f t="shared" si="310"/>
        <v>3.375</v>
      </c>
      <c r="G4721" s="21"/>
    </row>
    <row r="4722" spans="1:7" x14ac:dyDescent="0.3">
      <c r="A4722" s="17" t="s">
        <v>53</v>
      </c>
      <c r="B4722" s="13" t="s">
        <v>676</v>
      </c>
      <c r="C4722" s="18" t="s">
        <v>68</v>
      </c>
      <c r="D4722" s="19">
        <v>1</v>
      </c>
      <c r="E4722" s="11">
        <v>1.04</v>
      </c>
      <c r="F4722" s="20">
        <f t="shared" si="310"/>
        <v>1.04</v>
      </c>
      <c r="G4722" s="21"/>
    </row>
    <row r="4723" spans="1:7" ht="44.85" customHeight="1" x14ac:dyDescent="0.3">
      <c r="A4723" s="17" t="s">
        <v>54</v>
      </c>
      <c r="B4723" s="13" t="s">
        <v>677</v>
      </c>
      <c r="C4723" s="18" t="s">
        <v>85</v>
      </c>
      <c r="D4723" s="19">
        <v>0.1</v>
      </c>
      <c r="E4723" s="11">
        <v>34.770000000000003</v>
      </c>
      <c r="F4723" s="20">
        <f t="shared" si="310"/>
        <v>3.4770000000000003</v>
      </c>
      <c r="G4723" s="21"/>
    </row>
    <row r="4724" spans="1:7" ht="41.4" customHeight="1" x14ac:dyDescent="0.3">
      <c r="A4724" s="17" t="s">
        <v>55</v>
      </c>
      <c r="B4724" s="13" t="s">
        <v>959</v>
      </c>
      <c r="C4724" s="18" t="s">
        <v>85</v>
      </c>
      <c r="D4724" s="19">
        <v>0.1</v>
      </c>
      <c r="E4724" s="11">
        <v>34.770000000000003</v>
      </c>
      <c r="F4724" s="20">
        <f t="shared" si="310"/>
        <v>3.4770000000000003</v>
      </c>
      <c r="G4724" s="21"/>
    </row>
    <row r="4725" spans="1:7" ht="43.2" x14ac:dyDescent="0.3">
      <c r="A4725" s="17" t="s">
        <v>56</v>
      </c>
      <c r="B4725" s="13" t="s">
        <v>447</v>
      </c>
      <c r="C4725" s="18" t="s">
        <v>448</v>
      </c>
      <c r="D4725" s="19">
        <v>1</v>
      </c>
      <c r="E4725" s="11">
        <v>44.37</v>
      </c>
      <c r="F4725" s="20">
        <f t="shared" si="310"/>
        <v>44.37</v>
      </c>
      <c r="G4725" s="21"/>
    </row>
    <row r="4726" spans="1:7" ht="28.8" x14ac:dyDescent="0.3">
      <c r="A4726" s="17" t="s">
        <v>57</v>
      </c>
      <c r="B4726" s="13" t="s">
        <v>449</v>
      </c>
      <c r="C4726" s="18" t="s">
        <v>45</v>
      </c>
      <c r="D4726" s="19">
        <v>1</v>
      </c>
      <c r="E4726" s="11">
        <v>93.92</v>
      </c>
      <c r="F4726" s="20">
        <f t="shared" si="310"/>
        <v>93.92</v>
      </c>
      <c r="G4726" s="21"/>
    </row>
    <row r="4727" spans="1:7" x14ac:dyDescent="0.3">
      <c r="A4727" s="17" t="s">
        <v>58</v>
      </c>
      <c r="B4727" s="13" t="s">
        <v>678</v>
      </c>
      <c r="C4727" s="18" t="s">
        <v>45</v>
      </c>
      <c r="D4727" s="19">
        <v>1</v>
      </c>
      <c r="E4727" s="11">
        <v>8.8699999999999992</v>
      </c>
      <c r="F4727" s="20">
        <f t="shared" si="310"/>
        <v>8.8699999999999992</v>
      </c>
      <c r="G4727" s="21"/>
    </row>
    <row r="4728" spans="1:7" ht="15" thickBot="1" x14ac:dyDescent="0.35">
      <c r="A4728" s="17" t="s">
        <v>59</v>
      </c>
      <c r="B4728" s="13" t="s">
        <v>863</v>
      </c>
      <c r="C4728" s="18" t="s">
        <v>143</v>
      </c>
      <c r="D4728" s="19">
        <v>1</v>
      </c>
      <c r="E4728" s="11">
        <v>2.92</v>
      </c>
      <c r="F4728" s="20">
        <f>D4728*E4728</f>
        <v>2.92</v>
      </c>
      <c r="G4728" s="21"/>
    </row>
    <row r="4729" spans="1:7" ht="15.6" thickTop="1" thickBot="1" x14ac:dyDescent="0.35">
      <c r="A4729" s="49">
        <v>2</v>
      </c>
      <c r="B4729" s="98" t="s">
        <v>23</v>
      </c>
      <c r="C4729" s="99"/>
      <c r="D4729" s="99"/>
      <c r="E4729" s="100"/>
      <c r="F4729" s="50">
        <f>SUM(F4720:F4728)</f>
        <v>162.20699999999999</v>
      </c>
      <c r="G4729" s="51">
        <f>SUM(F4729/F4738)</f>
        <v>0.48373445251891234</v>
      </c>
    </row>
    <row r="4730" spans="1:7" ht="15" thickTop="1" x14ac:dyDescent="0.3">
      <c r="A4730" s="41"/>
      <c r="B4730" s="52" t="s">
        <v>47</v>
      </c>
      <c r="C4730" s="13"/>
      <c r="D4730" s="13"/>
      <c r="E4730" s="13"/>
      <c r="F4730" s="73"/>
      <c r="G4730" s="54"/>
    </row>
    <row r="4731" spans="1:7" x14ac:dyDescent="0.3">
      <c r="A4731" s="17" t="s">
        <v>48</v>
      </c>
      <c r="B4731" s="13" t="s">
        <v>165</v>
      </c>
      <c r="C4731" s="13" t="s">
        <v>21</v>
      </c>
      <c r="D4731" s="55">
        <v>3</v>
      </c>
      <c r="E4731" s="20">
        <v>1.7</v>
      </c>
      <c r="F4731" s="53">
        <f>D4731*E4731</f>
        <v>5.0999999999999996</v>
      </c>
      <c r="G4731" s="21"/>
    </row>
    <row r="4732" spans="1:7" ht="15" thickBot="1" x14ac:dyDescent="0.35">
      <c r="A4732" s="17" t="s">
        <v>65</v>
      </c>
      <c r="B4732" s="13" t="s">
        <v>674</v>
      </c>
      <c r="C4732" s="13" t="s">
        <v>21</v>
      </c>
      <c r="D4732" s="55">
        <v>3</v>
      </c>
      <c r="E4732" s="11">
        <v>1.71</v>
      </c>
      <c r="F4732" s="53">
        <f>D4732*E4732</f>
        <v>5.13</v>
      </c>
      <c r="G4732" s="21"/>
    </row>
    <row r="4733" spans="1:7" ht="15.6" thickTop="1" thickBot="1" x14ac:dyDescent="0.35">
      <c r="A4733" s="49">
        <v>3</v>
      </c>
      <c r="B4733" s="98" t="s">
        <v>49</v>
      </c>
      <c r="C4733" s="99"/>
      <c r="D4733" s="99"/>
      <c r="E4733" s="100"/>
      <c r="F4733" s="50">
        <f>SUM(F4731:F4732)</f>
        <v>10.23</v>
      </c>
      <c r="G4733" s="51">
        <f>SUM(F4733/F4738)</f>
        <v>3.0507952488292574E-2</v>
      </c>
    </row>
    <row r="4734" spans="1:7" ht="15.6" thickTop="1" thickBot="1" x14ac:dyDescent="0.35">
      <c r="A4734" s="57" t="s">
        <v>14</v>
      </c>
      <c r="B4734" s="98" t="s">
        <v>24</v>
      </c>
      <c r="C4734" s="99"/>
      <c r="D4734" s="99"/>
      <c r="E4734" s="100"/>
      <c r="F4734" s="58">
        <f>SUM(F4718,F4729,F4733)</f>
        <v>265.077</v>
      </c>
      <c r="G4734" s="6"/>
    </row>
    <row r="4735" spans="1:7" ht="15.6" thickTop="1" thickBot="1" x14ac:dyDescent="0.35">
      <c r="A4735" s="59">
        <v>4</v>
      </c>
      <c r="B4735" s="95" t="s">
        <v>15</v>
      </c>
      <c r="C4735" s="96"/>
      <c r="D4735" s="96"/>
      <c r="E4735" s="97"/>
      <c r="F4735" s="58">
        <f>SUM(F4734)*15%</f>
        <v>39.76155</v>
      </c>
      <c r="G4735" s="51">
        <f>SUM(F4735/F4738)</f>
        <v>0.11857707509881422</v>
      </c>
    </row>
    <row r="4736" spans="1:7" ht="15.6" thickTop="1" thickBot="1" x14ac:dyDescent="0.35">
      <c r="A4736" s="57" t="s">
        <v>16</v>
      </c>
      <c r="B4736" s="98" t="s">
        <v>25</v>
      </c>
      <c r="C4736" s="99"/>
      <c r="D4736" s="99"/>
      <c r="E4736" s="100"/>
      <c r="F4736" s="60">
        <f>SUM(F4734:F4735)</f>
        <v>304.83855</v>
      </c>
    </row>
    <row r="4737" spans="1:7" ht="15.6" thickTop="1" thickBot="1" x14ac:dyDescent="0.35">
      <c r="A4737" s="59">
        <v>5</v>
      </c>
      <c r="B4737" s="95" t="s">
        <v>17</v>
      </c>
      <c r="C4737" s="96"/>
      <c r="D4737" s="96"/>
      <c r="E4737" s="97"/>
      <c r="F4737" s="58">
        <f>SUM(F4736)*10%</f>
        <v>30.483855000000002</v>
      </c>
      <c r="G4737" s="51">
        <f>SUM(F4737/F4738)</f>
        <v>9.0909090909090912E-2</v>
      </c>
    </row>
    <row r="4738" spans="1:7" ht="15.6" thickTop="1" thickBot="1" x14ac:dyDescent="0.35">
      <c r="A4738" s="57" t="s">
        <v>18</v>
      </c>
      <c r="B4738" s="98" t="s">
        <v>19</v>
      </c>
      <c r="C4738" s="99"/>
      <c r="D4738" s="99"/>
      <c r="E4738" s="100"/>
      <c r="F4738" s="60">
        <f>SUM(F4736,F4737)</f>
        <v>335.322405</v>
      </c>
      <c r="G4738" s="62">
        <f>SUM(G4718,G4729,G4733,G4735,G4737)</f>
        <v>0.99999999999999989</v>
      </c>
    </row>
    <row r="4739" spans="1:7" ht="15.6" thickTop="1" thickBot="1" x14ac:dyDescent="0.35"/>
    <row r="4740" spans="1:7" ht="44.4" thickTop="1" thickBot="1" x14ac:dyDescent="0.35">
      <c r="A4740" s="37" t="s">
        <v>2</v>
      </c>
      <c r="B4740" s="29" t="s">
        <v>1</v>
      </c>
      <c r="C4740" s="38" t="s">
        <v>0</v>
      </c>
      <c r="D4740" s="39" t="s">
        <v>20</v>
      </c>
      <c r="E4740" s="40"/>
      <c r="F4740" s="41"/>
      <c r="G4740" s="41"/>
    </row>
    <row r="4741" spans="1:7" ht="43.8" thickTop="1" x14ac:dyDescent="0.3">
      <c r="A4741" s="63" t="s">
        <v>671</v>
      </c>
      <c r="B4741" s="16" t="s">
        <v>1017</v>
      </c>
      <c r="C4741" s="8"/>
      <c r="D4741" s="8"/>
      <c r="E4741" s="40"/>
      <c r="F4741" s="41"/>
      <c r="G4741" s="41"/>
    </row>
    <row r="4742" spans="1:7" ht="409.6" thickBot="1" x14ac:dyDescent="0.35">
      <c r="A4742" s="66" t="s">
        <v>680</v>
      </c>
      <c r="B4742" s="27" t="s">
        <v>681</v>
      </c>
      <c r="C4742" s="33" t="s">
        <v>638</v>
      </c>
      <c r="D4742" s="33">
        <v>1</v>
      </c>
      <c r="E4742" s="41"/>
      <c r="F4742" s="41"/>
      <c r="G4742" s="41"/>
    </row>
    <row r="4743" spans="1:7" ht="30" thickTop="1" thickBot="1" x14ac:dyDescent="0.35">
      <c r="A4743" s="37" t="s">
        <v>3</v>
      </c>
      <c r="B4743" s="29" t="s">
        <v>4</v>
      </c>
      <c r="C4743" s="29" t="s">
        <v>0</v>
      </c>
      <c r="D4743" s="29" t="s">
        <v>5</v>
      </c>
      <c r="E4743" s="29" t="s">
        <v>6</v>
      </c>
      <c r="F4743" s="29" t="s">
        <v>7</v>
      </c>
      <c r="G4743" s="39" t="s">
        <v>8</v>
      </c>
    </row>
    <row r="4744" spans="1:7" ht="15" thickTop="1" x14ac:dyDescent="0.3">
      <c r="A4744" s="41"/>
      <c r="B4744" s="46" t="s">
        <v>9</v>
      </c>
      <c r="C4744" s="47"/>
      <c r="D4744" s="47"/>
      <c r="E4744" s="47"/>
      <c r="F4744" s="47"/>
      <c r="G4744" s="21"/>
    </row>
    <row r="4745" spans="1:7" ht="15" thickBot="1" x14ac:dyDescent="0.35">
      <c r="A4745" s="17" t="s">
        <v>10</v>
      </c>
      <c r="B4745" s="13" t="s">
        <v>43</v>
      </c>
      <c r="C4745" s="13" t="s">
        <v>21</v>
      </c>
      <c r="D4745" s="55">
        <v>3</v>
      </c>
      <c r="E4745" s="48">
        <v>30.88</v>
      </c>
      <c r="F4745" s="20">
        <f>PRODUCT(D4745:E4745)</f>
        <v>92.64</v>
      </c>
      <c r="G4745" s="21"/>
    </row>
    <row r="4746" spans="1:7" ht="15.6" thickTop="1" thickBot="1" x14ac:dyDescent="0.35">
      <c r="A4746" s="49">
        <v>1</v>
      </c>
      <c r="B4746" s="98" t="s">
        <v>13</v>
      </c>
      <c r="C4746" s="99"/>
      <c r="D4746" s="99"/>
      <c r="E4746" s="100"/>
      <c r="F4746" s="50">
        <f>SUM(F4745)</f>
        <v>92.64</v>
      </c>
      <c r="G4746" s="51">
        <f>SUM(F4746/F4766)</f>
        <v>0.27627142898488993</v>
      </c>
    </row>
    <row r="4747" spans="1:7" ht="15" thickTop="1" x14ac:dyDescent="0.3">
      <c r="A4747" s="41"/>
      <c r="B4747" s="52" t="s">
        <v>22</v>
      </c>
      <c r="C4747" s="13"/>
      <c r="D4747" s="13"/>
      <c r="E4747" s="13"/>
      <c r="F4747" s="53"/>
      <c r="G4747" s="54"/>
    </row>
    <row r="4748" spans="1:7" x14ac:dyDescent="0.3">
      <c r="A4748" s="17" t="s">
        <v>11</v>
      </c>
      <c r="B4748" s="13" t="s">
        <v>675</v>
      </c>
      <c r="C4748" s="18" t="s">
        <v>85</v>
      </c>
      <c r="D4748" s="19">
        <v>0.1</v>
      </c>
      <c r="E4748" s="11">
        <v>7.58</v>
      </c>
      <c r="F4748" s="20">
        <f t="shared" ref="F4748:F4755" si="311">D4748*E4748</f>
        <v>0.75800000000000001</v>
      </c>
      <c r="G4748" s="21"/>
    </row>
    <row r="4749" spans="1:7" x14ac:dyDescent="0.3">
      <c r="A4749" s="17" t="s">
        <v>12</v>
      </c>
      <c r="B4749" s="13" t="s">
        <v>325</v>
      </c>
      <c r="C4749" s="18" t="s">
        <v>85</v>
      </c>
      <c r="D4749" s="19">
        <v>0.1</v>
      </c>
      <c r="E4749" s="11">
        <v>33.75</v>
      </c>
      <c r="F4749" s="20">
        <f t="shared" si="311"/>
        <v>3.375</v>
      </c>
      <c r="G4749" s="21"/>
    </row>
    <row r="4750" spans="1:7" x14ac:dyDescent="0.3">
      <c r="A4750" s="17" t="s">
        <v>53</v>
      </c>
      <c r="B4750" s="13" t="s">
        <v>676</v>
      </c>
      <c r="C4750" s="18" t="s">
        <v>68</v>
      </c>
      <c r="D4750" s="19">
        <v>1</v>
      </c>
      <c r="E4750" s="11">
        <v>1.04</v>
      </c>
      <c r="F4750" s="20">
        <f t="shared" si="311"/>
        <v>1.04</v>
      </c>
      <c r="G4750" s="21"/>
    </row>
    <row r="4751" spans="1:7" x14ac:dyDescent="0.3">
      <c r="A4751" s="17" t="s">
        <v>54</v>
      </c>
      <c r="B4751" s="13" t="s">
        <v>677</v>
      </c>
      <c r="C4751" s="18" t="s">
        <v>85</v>
      </c>
      <c r="D4751" s="19">
        <v>0.1</v>
      </c>
      <c r="E4751" s="11">
        <v>34.770000000000003</v>
      </c>
      <c r="F4751" s="20">
        <f t="shared" si="311"/>
        <v>3.4770000000000003</v>
      </c>
      <c r="G4751" s="21"/>
    </row>
    <row r="4752" spans="1:7" ht="28.8" x14ac:dyDescent="0.3">
      <c r="A4752" s="17" t="s">
        <v>55</v>
      </c>
      <c r="B4752" s="13" t="s">
        <v>679</v>
      </c>
      <c r="C4752" s="18" t="s">
        <v>85</v>
      </c>
      <c r="D4752" s="19">
        <v>0.1</v>
      </c>
      <c r="E4752" s="11">
        <v>34.770000000000003</v>
      </c>
      <c r="F4752" s="20">
        <f t="shared" si="311"/>
        <v>3.4770000000000003</v>
      </c>
      <c r="G4752" s="21"/>
    </row>
    <row r="4753" spans="1:7" ht="43.2" x14ac:dyDescent="0.3">
      <c r="A4753" s="17" t="s">
        <v>56</v>
      </c>
      <c r="B4753" s="13" t="s">
        <v>447</v>
      </c>
      <c r="C4753" s="18" t="s">
        <v>448</v>
      </c>
      <c r="D4753" s="19">
        <v>1</v>
      </c>
      <c r="E4753" s="11">
        <v>44.37</v>
      </c>
      <c r="F4753" s="20">
        <f t="shared" si="311"/>
        <v>44.37</v>
      </c>
      <c r="G4753" s="21"/>
    </row>
    <row r="4754" spans="1:7" ht="28.8" x14ac:dyDescent="0.3">
      <c r="A4754" s="17" t="s">
        <v>57</v>
      </c>
      <c r="B4754" s="13" t="s">
        <v>449</v>
      </c>
      <c r="C4754" s="18" t="s">
        <v>45</v>
      </c>
      <c r="D4754" s="19">
        <v>1</v>
      </c>
      <c r="E4754" s="11">
        <v>93.92</v>
      </c>
      <c r="F4754" s="20">
        <f t="shared" si="311"/>
        <v>93.92</v>
      </c>
      <c r="G4754" s="21"/>
    </row>
    <row r="4755" spans="1:7" x14ac:dyDescent="0.3">
      <c r="A4755" s="17" t="s">
        <v>58</v>
      </c>
      <c r="B4755" s="13" t="s">
        <v>678</v>
      </c>
      <c r="C4755" s="18" t="s">
        <v>45</v>
      </c>
      <c r="D4755" s="19">
        <v>1</v>
      </c>
      <c r="E4755" s="11">
        <v>8.8699999999999992</v>
      </c>
      <c r="F4755" s="20">
        <f t="shared" si="311"/>
        <v>8.8699999999999992</v>
      </c>
      <c r="G4755" s="21"/>
    </row>
    <row r="4756" spans="1:7" ht="15" thickBot="1" x14ac:dyDescent="0.35">
      <c r="A4756" s="17" t="s">
        <v>59</v>
      </c>
      <c r="B4756" s="13" t="s">
        <v>863</v>
      </c>
      <c r="C4756" s="18" t="s">
        <v>143</v>
      </c>
      <c r="D4756" s="19">
        <v>1</v>
      </c>
      <c r="E4756" s="11">
        <v>2.92</v>
      </c>
      <c r="F4756" s="20">
        <f>D4756*E4756</f>
        <v>2.92</v>
      </c>
      <c r="G4756" s="21"/>
    </row>
    <row r="4757" spans="1:7" ht="15.6" thickTop="1" thickBot="1" x14ac:dyDescent="0.35">
      <c r="A4757" s="49">
        <v>2</v>
      </c>
      <c r="B4757" s="98" t="s">
        <v>23</v>
      </c>
      <c r="C4757" s="99"/>
      <c r="D4757" s="99"/>
      <c r="E4757" s="100"/>
      <c r="F4757" s="50">
        <f>SUM(F4748:F4756)</f>
        <v>162.20699999999999</v>
      </c>
      <c r="G4757" s="51">
        <f>SUM(F4757/F4766)</f>
        <v>0.48373445251891234</v>
      </c>
    </row>
    <row r="4758" spans="1:7" ht="15" thickTop="1" x14ac:dyDescent="0.3">
      <c r="A4758" s="41"/>
      <c r="B4758" s="52" t="s">
        <v>47</v>
      </c>
      <c r="C4758" s="13"/>
      <c r="D4758" s="13"/>
      <c r="E4758" s="13"/>
      <c r="F4758" s="73"/>
      <c r="G4758" s="54"/>
    </row>
    <row r="4759" spans="1:7" x14ac:dyDescent="0.3">
      <c r="A4759" s="17" t="s">
        <v>48</v>
      </c>
      <c r="B4759" s="13" t="s">
        <v>165</v>
      </c>
      <c r="C4759" s="13" t="s">
        <v>21</v>
      </c>
      <c r="D4759" s="55">
        <v>3</v>
      </c>
      <c r="E4759" s="20">
        <v>1.7</v>
      </c>
      <c r="F4759" s="53">
        <f>D4759*E4759</f>
        <v>5.0999999999999996</v>
      </c>
      <c r="G4759" s="21"/>
    </row>
    <row r="4760" spans="1:7" ht="15" thickBot="1" x14ac:dyDescent="0.35">
      <c r="A4760" s="17" t="s">
        <v>65</v>
      </c>
      <c r="B4760" s="13" t="s">
        <v>674</v>
      </c>
      <c r="C4760" s="13" t="s">
        <v>21</v>
      </c>
      <c r="D4760" s="55">
        <v>3</v>
      </c>
      <c r="E4760" s="11">
        <v>1.71</v>
      </c>
      <c r="F4760" s="53">
        <f>D4760*E4760</f>
        <v>5.13</v>
      </c>
      <c r="G4760" s="21"/>
    </row>
    <row r="4761" spans="1:7" ht="15.6" thickTop="1" thickBot="1" x14ac:dyDescent="0.35">
      <c r="A4761" s="49">
        <v>3</v>
      </c>
      <c r="B4761" s="98" t="s">
        <v>49</v>
      </c>
      <c r="C4761" s="99"/>
      <c r="D4761" s="99"/>
      <c r="E4761" s="100"/>
      <c r="F4761" s="50">
        <f>SUM(F4759:F4760)</f>
        <v>10.23</v>
      </c>
      <c r="G4761" s="51">
        <f>SUM(F4761/F4766)</f>
        <v>3.0507952488292574E-2</v>
      </c>
    </row>
    <row r="4762" spans="1:7" ht="15.6" thickTop="1" thickBot="1" x14ac:dyDescent="0.35">
      <c r="A4762" s="57" t="s">
        <v>14</v>
      </c>
      <c r="B4762" s="98" t="s">
        <v>24</v>
      </c>
      <c r="C4762" s="99"/>
      <c r="D4762" s="99"/>
      <c r="E4762" s="100"/>
      <c r="F4762" s="58">
        <f>SUM(F4746,F4757,F4761)</f>
        <v>265.077</v>
      </c>
      <c r="G4762" s="6"/>
    </row>
    <row r="4763" spans="1:7" ht="15.6" thickTop="1" thickBot="1" x14ac:dyDescent="0.35">
      <c r="A4763" s="59">
        <v>4</v>
      </c>
      <c r="B4763" s="95" t="s">
        <v>15</v>
      </c>
      <c r="C4763" s="96"/>
      <c r="D4763" s="96"/>
      <c r="E4763" s="97"/>
      <c r="F4763" s="58">
        <f>SUM(F4762)*15%</f>
        <v>39.76155</v>
      </c>
      <c r="G4763" s="51">
        <f>SUM(F4763/F4766)</f>
        <v>0.11857707509881422</v>
      </c>
    </row>
    <row r="4764" spans="1:7" ht="15.6" thickTop="1" thickBot="1" x14ac:dyDescent="0.35">
      <c r="A4764" s="57" t="s">
        <v>16</v>
      </c>
      <c r="B4764" s="98" t="s">
        <v>25</v>
      </c>
      <c r="C4764" s="99"/>
      <c r="D4764" s="99"/>
      <c r="E4764" s="100"/>
      <c r="F4764" s="60">
        <f>SUM(F4762:F4763)</f>
        <v>304.83855</v>
      </c>
    </row>
    <row r="4765" spans="1:7" ht="15.6" thickTop="1" thickBot="1" x14ac:dyDescent="0.35">
      <c r="A4765" s="59">
        <v>5</v>
      </c>
      <c r="B4765" s="95" t="s">
        <v>17</v>
      </c>
      <c r="C4765" s="96"/>
      <c r="D4765" s="96"/>
      <c r="E4765" s="97"/>
      <c r="F4765" s="58">
        <f>SUM(F4764)*10%</f>
        <v>30.483855000000002</v>
      </c>
      <c r="G4765" s="51">
        <f>SUM(F4765/F4766)</f>
        <v>9.0909090909090912E-2</v>
      </c>
    </row>
    <row r="4766" spans="1:7" ht="15.6" thickTop="1" thickBot="1" x14ac:dyDescent="0.35">
      <c r="A4766" s="57" t="s">
        <v>18</v>
      </c>
      <c r="B4766" s="98" t="s">
        <v>19</v>
      </c>
      <c r="C4766" s="99"/>
      <c r="D4766" s="99"/>
      <c r="E4766" s="100"/>
      <c r="F4766" s="60">
        <f>SUM(F4764,F4765)</f>
        <v>335.322405</v>
      </c>
      <c r="G4766" s="62">
        <f>SUM(G4746,G4757,G4761,G4763,G4765)</f>
        <v>0.99999999999999989</v>
      </c>
    </row>
    <row r="4767" spans="1:7" ht="15.6" thickTop="1" thickBot="1" x14ac:dyDescent="0.35"/>
    <row r="4768" spans="1:7" ht="44.4" thickTop="1" thickBot="1" x14ac:dyDescent="0.35">
      <c r="A4768" s="37" t="s">
        <v>2</v>
      </c>
      <c r="B4768" s="29" t="s">
        <v>1</v>
      </c>
      <c r="C4768" s="38" t="s">
        <v>0</v>
      </c>
      <c r="D4768" s="39" t="s">
        <v>20</v>
      </c>
      <c r="E4768" s="40"/>
      <c r="F4768" s="41"/>
      <c r="G4768" s="41"/>
    </row>
    <row r="4769" spans="1:7" ht="43.8" thickTop="1" x14ac:dyDescent="0.3">
      <c r="A4769" s="63" t="s">
        <v>671</v>
      </c>
      <c r="B4769" s="16" t="s">
        <v>1017</v>
      </c>
      <c r="C4769" s="8"/>
      <c r="D4769" s="8"/>
      <c r="E4769" s="40"/>
      <c r="F4769" s="41"/>
      <c r="G4769" s="41"/>
    </row>
    <row r="4770" spans="1:7" ht="343.2" customHeight="1" thickBot="1" x14ac:dyDescent="0.35">
      <c r="A4770" s="66" t="s">
        <v>682</v>
      </c>
      <c r="B4770" s="27" t="s">
        <v>683</v>
      </c>
      <c r="C4770" s="33" t="s">
        <v>638</v>
      </c>
      <c r="D4770" s="33">
        <v>1</v>
      </c>
      <c r="E4770" s="41"/>
      <c r="F4770" s="41"/>
      <c r="G4770" s="41"/>
    </row>
    <row r="4771" spans="1:7" ht="30" thickTop="1" thickBot="1" x14ac:dyDescent="0.35">
      <c r="A4771" s="37" t="s">
        <v>3</v>
      </c>
      <c r="B4771" s="29" t="s">
        <v>4</v>
      </c>
      <c r="C4771" s="29" t="s">
        <v>0</v>
      </c>
      <c r="D4771" s="29" t="s">
        <v>5</v>
      </c>
      <c r="E4771" s="29" t="s">
        <v>6</v>
      </c>
      <c r="F4771" s="29" t="s">
        <v>7</v>
      </c>
      <c r="G4771" s="39" t="s">
        <v>8</v>
      </c>
    </row>
    <row r="4772" spans="1:7" ht="15" thickTop="1" x14ac:dyDescent="0.3">
      <c r="A4772" s="41"/>
      <c r="B4772" s="46" t="s">
        <v>9</v>
      </c>
      <c r="C4772" s="47"/>
      <c r="D4772" s="47"/>
      <c r="E4772" s="47"/>
      <c r="F4772" s="47"/>
      <c r="G4772" s="21"/>
    </row>
    <row r="4773" spans="1:7" ht="15" thickBot="1" x14ac:dyDescent="0.35">
      <c r="A4773" s="17" t="s">
        <v>10</v>
      </c>
      <c r="B4773" s="13" t="s">
        <v>43</v>
      </c>
      <c r="C4773" s="13" t="s">
        <v>21</v>
      </c>
      <c r="D4773" s="55">
        <v>3</v>
      </c>
      <c r="E4773" s="48">
        <v>30.88</v>
      </c>
      <c r="F4773" s="20">
        <f>PRODUCT(D4773:E4773)</f>
        <v>92.64</v>
      </c>
      <c r="G4773" s="21"/>
    </row>
    <row r="4774" spans="1:7" ht="15.6" thickTop="1" thickBot="1" x14ac:dyDescent="0.35">
      <c r="A4774" s="49">
        <v>1</v>
      </c>
      <c r="B4774" s="98" t="s">
        <v>13</v>
      </c>
      <c r="C4774" s="99"/>
      <c r="D4774" s="99"/>
      <c r="E4774" s="100"/>
      <c r="F4774" s="50">
        <f>SUM(F4773)</f>
        <v>92.64</v>
      </c>
      <c r="G4774" s="51">
        <f>SUM(F4774/F4795)</f>
        <v>0.26641202232563804</v>
      </c>
    </row>
    <row r="4775" spans="1:7" ht="15" thickTop="1" x14ac:dyDescent="0.3">
      <c r="A4775" s="41"/>
      <c r="B4775" s="52" t="s">
        <v>22</v>
      </c>
      <c r="C4775" s="13"/>
      <c r="D4775" s="13"/>
      <c r="E4775" s="13"/>
      <c r="F4775" s="53"/>
      <c r="G4775" s="54"/>
    </row>
    <row r="4776" spans="1:7" x14ac:dyDescent="0.3">
      <c r="A4776" s="17" t="s">
        <v>11</v>
      </c>
      <c r="B4776" s="13" t="s">
        <v>675</v>
      </c>
      <c r="C4776" s="18" t="s">
        <v>85</v>
      </c>
      <c r="D4776" s="19">
        <v>0.1</v>
      </c>
      <c r="E4776" s="11">
        <v>7.58</v>
      </c>
      <c r="F4776" s="20">
        <f t="shared" ref="F4776:F4784" si="312">D4776*E4776</f>
        <v>0.75800000000000001</v>
      </c>
      <c r="G4776" s="21"/>
    </row>
    <row r="4777" spans="1:7" x14ac:dyDescent="0.3">
      <c r="A4777" s="17" t="s">
        <v>12</v>
      </c>
      <c r="B4777" s="13" t="s">
        <v>325</v>
      </c>
      <c r="C4777" s="18" t="s">
        <v>85</v>
      </c>
      <c r="D4777" s="19">
        <v>0.1</v>
      </c>
      <c r="E4777" s="11">
        <v>33.75</v>
      </c>
      <c r="F4777" s="20">
        <f t="shared" si="312"/>
        <v>3.375</v>
      </c>
      <c r="G4777" s="21"/>
    </row>
    <row r="4778" spans="1:7" x14ac:dyDescent="0.3">
      <c r="A4778" s="17" t="s">
        <v>53</v>
      </c>
      <c r="B4778" s="13" t="s">
        <v>676</v>
      </c>
      <c r="C4778" s="18" t="s">
        <v>68</v>
      </c>
      <c r="D4778" s="19">
        <v>1</v>
      </c>
      <c r="E4778" s="11">
        <v>1.04</v>
      </c>
      <c r="F4778" s="20">
        <f t="shared" si="312"/>
        <v>1.04</v>
      </c>
      <c r="G4778" s="21"/>
    </row>
    <row r="4779" spans="1:7" ht="43.2" x14ac:dyDescent="0.3">
      <c r="A4779" s="17" t="s">
        <v>54</v>
      </c>
      <c r="B4779" s="13" t="s">
        <v>689</v>
      </c>
      <c r="C4779" s="18" t="s">
        <v>68</v>
      </c>
      <c r="D4779" s="19">
        <v>1</v>
      </c>
      <c r="E4779" s="11">
        <v>9.81</v>
      </c>
      <c r="F4779" s="20">
        <f>D4779*E4779</f>
        <v>9.81</v>
      </c>
      <c r="G4779" s="21"/>
    </row>
    <row r="4780" spans="1:7" x14ac:dyDescent="0.3">
      <c r="A4780" s="17" t="s">
        <v>55</v>
      </c>
      <c r="B4780" s="13" t="s">
        <v>677</v>
      </c>
      <c r="C4780" s="18" t="s">
        <v>85</v>
      </c>
      <c r="D4780" s="19">
        <v>0.1</v>
      </c>
      <c r="E4780" s="11">
        <v>34.770000000000003</v>
      </c>
      <c r="F4780" s="20">
        <f t="shared" si="312"/>
        <v>3.4770000000000003</v>
      </c>
      <c r="G4780" s="21"/>
    </row>
    <row r="4781" spans="1:7" ht="28.8" x14ac:dyDescent="0.3">
      <c r="A4781" s="17" t="s">
        <v>56</v>
      </c>
      <c r="B4781" s="13" t="s">
        <v>679</v>
      </c>
      <c r="C4781" s="18" t="s">
        <v>85</v>
      </c>
      <c r="D4781" s="19">
        <v>0.1</v>
      </c>
      <c r="E4781" s="11">
        <v>34.770000000000003</v>
      </c>
      <c r="F4781" s="20">
        <f t="shared" si="312"/>
        <v>3.4770000000000003</v>
      </c>
      <c r="G4781" s="21"/>
    </row>
    <row r="4782" spans="1:7" ht="43.2" x14ac:dyDescent="0.3">
      <c r="A4782" s="17" t="s">
        <v>57</v>
      </c>
      <c r="B4782" s="13" t="s">
        <v>447</v>
      </c>
      <c r="C4782" s="18" t="s">
        <v>448</v>
      </c>
      <c r="D4782" s="19">
        <v>1</v>
      </c>
      <c r="E4782" s="11">
        <v>44.37</v>
      </c>
      <c r="F4782" s="20">
        <f t="shared" si="312"/>
        <v>44.37</v>
      </c>
      <c r="G4782" s="21"/>
    </row>
    <row r="4783" spans="1:7" ht="28.8" x14ac:dyDescent="0.3">
      <c r="A4783" s="17" t="s">
        <v>58</v>
      </c>
      <c r="B4783" s="13" t="s">
        <v>449</v>
      </c>
      <c r="C4783" s="18" t="s">
        <v>45</v>
      </c>
      <c r="D4783" s="19">
        <v>1</v>
      </c>
      <c r="E4783" s="11">
        <v>93.92</v>
      </c>
      <c r="F4783" s="20">
        <f t="shared" si="312"/>
        <v>93.92</v>
      </c>
      <c r="G4783" s="21"/>
    </row>
    <row r="4784" spans="1:7" x14ac:dyDescent="0.3">
      <c r="A4784" s="17" t="s">
        <v>59</v>
      </c>
      <c r="B4784" s="13" t="s">
        <v>678</v>
      </c>
      <c r="C4784" s="18" t="s">
        <v>45</v>
      </c>
      <c r="D4784" s="19">
        <v>1</v>
      </c>
      <c r="E4784" s="11">
        <v>8.8699999999999992</v>
      </c>
      <c r="F4784" s="20">
        <f t="shared" si="312"/>
        <v>8.8699999999999992</v>
      </c>
      <c r="G4784" s="21"/>
    </row>
    <row r="4785" spans="1:7" ht="15" thickBot="1" x14ac:dyDescent="0.35">
      <c r="A4785" s="17" t="s">
        <v>59</v>
      </c>
      <c r="B4785" s="13" t="s">
        <v>863</v>
      </c>
      <c r="C4785" s="18" t="s">
        <v>143</v>
      </c>
      <c r="D4785" s="19">
        <v>1</v>
      </c>
      <c r="E4785" s="11">
        <v>2.92</v>
      </c>
      <c r="F4785" s="20">
        <f>D4785*E4785</f>
        <v>2.92</v>
      </c>
      <c r="G4785" s="21"/>
    </row>
    <row r="4786" spans="1:7" ht="15.6" thickTop="1" thickBot="1" x14ac:dyDescent="0.35">
      <c r="A4786" s="49">
        <v>2</v>
      </c>
      <c r="B4786" s="98" t="s">
        <v>23</v>
      </c>
      <c r="C4786" s="99"/>
      <c r="D4786" s="99"/>
      <c r="E4786" s="100"/>
      <c r="F4786" s="50">
        <f>SUM(F4776:F4785)</f>
        <v>172.017</v>
      </c>
      <c r="G4786" s="51">
        <f>SUM(F4786/F4795)</f>
        <v>0.49468260842389117</v>
      </c>
    </row>
    <row r="4787" spans="1:7" ht="15" thickTop="1" x14ac:dyDescent="0.3">
      <c r="A4787" s="41"/>
      <c r="B4787" s="52" t="s">
        <v>47</v>
      </c>
      <c r="C4787" s="13"/>
      <c r="D4787" s="13"/>
      <c r="E4787" s="13"/>
      <c r="F4787" s="73"/>
      <c r="G4787" s="54"/>
    </row>
    <row r="4788" spans="1:7" x14ac:dyDescent="0.3">
      <c r="A4788" s="17" t="s">
        <v>48</v>
      </c>
      <c r="B4788" s="13" t="s">
        <v>165</v>
      </c>
      <c r="C4788" s="13" t="s">
        <v>21</v>
      </c>
      <c r="D4788" s="55">
        <v>3</v>
      </c>
      <c r="E4788" s="20">
        <v>1.7</v>
      </c>
      <c r="F4788" s="53">
        <f>D4788*E4788</f>
        <v>5.0999999999999996</v>
      </c>
      <c r="G4788" s="21"/>
    </row>
    <row r="4789" spans="1:7" ht="15" thickBot="1" x14ac:dyDescent="0.35">
      <c r="A4789" s="17" t="s">
        <v>65</v>
      </c>
      <c r="B4789" s="13" t="s">
        <v>674</v>
      </c>
      <c r="C4789" s="13" t="s">
        <v>21</v>
      </c>
      <c r="D4789" s="55">
        <v>3</v>
      </c>
      <c r="E4789" s="11">
        <v>1.71</v>
      </c>
      <c r="F4789" s="53">
        <f>D4789*E4789</f>
        <v>5.13</v>
      </c>
      <c r="G4789" s="21"/>
    </row>
    <row r="4790" spans="1:7" ht="15.6" thickTop="1" thickBot="1" x14ac:dyDescent="0.35">
      <c r="A4790" s="49">
        <v>3</v>
      </c>
      <c r="B4790" s="98" t="s">
        <v>49</v>
      </c>
      <c r="C4790" s="99"/>
      <c r="D4790" s="99"/>
      <c r="E4790" s="100"/>
      <c r="F4790" s="50">
        <f>SUM(F4788:F4789)</f>
        <v>10.23</v>
      </c>
      <c r="G4790" s="51">
        <f>SUM(F4790/F4795)</f>
        <v>2.9419203242565601E-2</v>
      </c>
    </row>
    <row r="4791" spans="1:7" ht="15.6" thickTop="1" thickBot="1" x14ac:dyDescent="0.35">
      <c r="A4791" s="57" t="s">
        <v>14</v>
      </c>
      <c r="B4791" s="98" t="s">
        <v>24</v>
      </c>
      <c r="C4791" s="99"/>
      <c r="D4791" s="99"/>
      <c r="E4791" s="100"/>
      <c r="F4791" s="58">
        <f>SUM(F4774,F4786,F4790)</f>
        <v>274.887</v>
      </c>
      <c r="G4791" s="6"/>
    </row>
    <row r="4792" spans="1:7" ht="15.6" thickTop="1" thickBot="1" x14ac:dyDescent="0.35">
      <c r="A4792" s="59">
        <v>4</v>
      </c>
      <c r="B4792" s="95" t="s">
        <v>15</v>
      </c>
      <c r="C4792" s="96"/>
      <c r="D4792" s="96"/>
      <c r="E4792" s="97"/>
      <c r="F4792" s="58">
        <f>SUM(F4791)*15%</f>
        <v>41.233049999999999</v>
      </c>
      <c r="G4792" s="51">
        <f>SUM(F4792/F4795)</f>
        <v>0.11857707509881422</v>
      </c>
    </row>
    <row r="4793" spans="1:7" ht="15.6" thickTop="1" thickBot="1" x14ac:dyDescent="0.35">
      <c r="A4793" s="57" t="s">
        <v>16</v>
      </c>
      <c r="B4793" s="98" t="s">
        <v>25</v>
      </c>
      <c r="C4793" s="99"/>
      <c r="D4793" s="99"/>
      <c r="E4793" s="100"/>
      <c r="F4793" s="60">
        <f>SUM(F4791:F4792)</f>
        <v>316.12004999999999</v>
      </c>
    </row>
    <row r="4794" spans="1:7" ht="15.6" thickTop="1" thickBot="1" x14ac:dyDescent="0.35">
      <c r="A4794" s="59">
        <v>5</v>
      </c>
      <c r="B4794" s="95" t="s">
        <v>17</v>
      </c>
      <c r="C4794" s="96"/>
      <c r="D4794" s="96"/>
      <c r="E4794" s="97"/>
      <c r="F4794" s="58">
        <f>SUM(F4793)*10%</f>
        <v>31.612005</v>
      </c>
      <c r="G4794" s="51">
        <f>SUM(F4794/F4795)</f>
        <v>9.0909090909090912E-2</v>
      </c>
    </row>
    <row r="4795" spans="1:7" ht="15.6" thickTop="1" thickBot="1" x14ac:dyDescent="0.35">
      <c r="A4795" s="57" t="s">
        <v>18</v>
      </c>
      <c r="B4795" s="98" t="s">
        <v>19</v>
      </c>
      <c r="C4795" s="99"/>
      <c r="D4795" s="99"/>
      <c r="E4795" s="100"/>
      <c r="F4795" s="60">
        <f>SUM(F4793,F4794)</f>
        <v>347.732055</v>
      </c>
      <c r="G4795" s="62">
        <f>SUM(G4774,G4786,G4790,G4792,G4794)</f>
        <v>1</v>
      </c>
    </row>
    <row r="4796" spans="1:7" ht="15.6" thickTop="1" thickBot="1" x14ac:dyDescent="0.35"/>
    <row r="4797" spans="1:7" ht="44.4" thickTop="1" thickBot="1" x14ac:dyDescent="0.35">
      <c r="A4797" s="37" t="s">
        <v>2</v>
      </c>
      <c r="B4797" s="29" t="s">
        <v>1</v>
      </c>
      <c r="C4797" s="38" t="s">
        <v>0</v>
      </c>
      <c r="D4797" s="39" t="s">
        <v>20</v>
      </c>
      <c r="E4797" s="40"/>
      <c r="F4797" s="41"/>
      <c r="G4797" s="41"/>
    </row>
    <row r="4798" spans="1:7" ht="43.8" thickTop="1" x14ac:dyDescent="0.3">
      <c r="A4798" s="63" t="s">
        <v>671</v>
      </c>
      <c r="B4798" s="16" t="s">
        <v>1017</v>
      </c>
      <c r="C4798" s="8"/>
      <c r="D4798" s="8"/>
      <c r="E4798" s="40"/>
      <c r="F4798" s="41"/>
      <c r="G4798" s="41"/>
    </row>
    <row r="4799" spans="1:7" ht="346.2" thickBot="1" x14ac:dyDescent="0.35">
      <c r="A4799" s="66" t="s">
        <v>684</v>
      </c>
      <c r="B4799" s="27" t="s">
        <v>685</v>
      </c>
      <c r="C4799" s="33" t="s">
        <v>638</v>
      </c>
      <c r="D4799" s="33">
        <v>1</v>
      </c>
      <c r="E4799" s="41"/>
      <c r="F4799" s="41"/>
      <c r="G4799" s="41"/>
    </row>
    <row r="4800" spans="1:7" ht="30" thickTop="1" thickBot="1" x14ac:dyDescent="0.35">
      <c r="A4800" s="37" t="s">
        <v>3</v>
      </c>
      <c r="B4800" s="29" t="s">
        <v>4</v>
      </c>
      <c r="C4800" s="29" t="s">
        <v>0</v>
      </c>
      <c r="D4800" s="29" t="s">
        <v>5</v>
      </c>
      <c r="E4800" s="29" t="s">
        <v>6</v>
      </c>
      <c r="F4800" s="29" t="s">
        <v>7</v>
      </c>
      <c r="G4800" s="39" t="s">
        <v>8</v>
      </c>
    </row>
    <row r="4801" spans="1:7" ht="15" thickTop="1" x14ac:dyDescent="0.3">
      <c r="A4801" s="41"/>
      <c r="B4801" s="46" t="s">
        <v>9</v>
      </c>
      <c r="C4801" s="47"/>
      <c r="D4801" s="47"/>
      <c r="E4801" s="47"/>
      <c r="F4801" s="47"/>
      <c r="G4801" s="21"/>
    </row>
    <row r="4802" spans="1:7" ht="15" thickBot="1" x14ac:dyDescent="0.35">
      <c r="A4802" s="17" t="s">
        <v>10</v>
      </c>
      <c r="B4802" s="13" t="s">
        <v>43</v>
      </c>
      <c r="C4802" s="13" t="s">
        <v>21</v>
      </c>
      <c r="D4802" s="55">
        <v>3</v>
      </c>
      <c r="E4802" s="48">
        <v>30.88</v>
      </c>
      <c r="F4802" s="20">
        <f>PRODUCT(D4802:E4802)</f>
        <v>92.64</v>
      </c>
      <c r="G4802" s="21"/>
    </row>
    <row r="4803" spans="1:7" ht="15.6" thickTop="1" thickBot="1" x14ac:dyDescent="0.35">
      <c r="A4803" s="49">
        <v>1</v>
      </c>
      <c r="B4803" s="98" t="s">
        <v>13</v>
      </c>
      <c r="C4803" s="99"/>
      <c r="D4803" s="99"/>
      <c r="E4803" s="100"/>
      <c r="F4803" s="50">
        <f>SUM(F4802)</f>
        <v>92.64</v>
      </c>
      <c r="G4803" s="51">
        <f>SUM(F4803/F4824)</f>
        <v>0.26935161144529773</v>
      </c>
    </row>
    <row r="4804" spans="1:7" ht="15" thickTop="1" x14ac:dyDescent="0.3">
      <c r="A4804" s="41"/>
      <c r="B4804" s="52" t="s">
        <v>22</v>
      </c>
      <c r="C4804" s="13"/>
      <c r="D4804" s="13"/>
      <c r="E4804" s="13"/>
      <c r="F4804" s="53"/>
      <c r="G4804" s="54"/>
    </row>
    <row r="4805" spans="1:7" x14ac:dyDescent="0.3">
      <c r="A4805" s="17" t="s">
        <v>11</v>
      </c>
      <c r="B4805" s="13" t="s">
        <v>675</v>
      </c>
      <c r="C4805" s="18" t="s">
        <v>85</v>
      </c>
      <c r="D4805" s="19">
        <v>0.1</v>
      </c>
      <c r="E4805" s="11">
        <v>7.58</v>
      </c>
      <c r="F4805" s="20">
        <f t="shared" ref="F4805:F4807" si="313">D4805*E4805</f>
        <v>0.75800000000000001</v>
      </c>
      <c r="G4805" s="21"/>
    </row>
    <row r="4806" spans="1:7" x14ac:dyDescent="0.3">
      <c r="A4806" s="17" t="s">
        <v>12</v>
      </c>
      <c r="B4806" s="13" t="s">
        <v>325</v>
      </c>
      <c r="C4806" s="18" t="s">
        <v>85</v>
      </c>
      <c r="D4806" s="19">
        <v>0.1</v>
      </c>
      <c r="E4806" s="11">
        <v>33.75</v>
      </c>
      <c r="F4806" s="20">
        <f t="shared" si="313"/>
        <v>3.375</v>
      </c>
      <c r="G4806" s="21"/>
    </row>
    <row r="4807" spans="1:7" x14ac:dyDescent="0.3">
      <c r="A4807" s="17" t="s">
        <v>53</v>
      </c>
      <c r="B4807" s="13" t="s">
        <v>676</v>
      </c>
      <c r="C4807" s="18" t="s">
        <v>68</v>
      </c>
      <c r="D4807" s="19">
        <v>1</v>
      </c>
      <c r="E4807" s="11">
        <v>1.04</v>
      </c>
      <c r="F4807" s="20">
        <f t="shared" si="313"/>
        <v>1.04</v>
      </c>
      <c r="G4807" s="21"/>
    </row>
    <row r="4808" spans="1:7" ht="43.2" x14ac:dyDescent="0.3">
      <c r="A4808" s="17" t="s">
        <v>54</v>
      </c>
      <c r="B4808" s="13" t="s">
        <v>689</v>
      </c>
      <c r="C4808" s="18" t="s">
        <v>68</v>
      </c>
      <c r="D4808" s="19">
        <v>1</v>
      </c>
      <c r="E4808" s="11">
        <v>6.81</v>
      </c>
      <c r="F4808" s="20">
        <f>D4808*E4808</f>
        <v>6.81</v>
      </c>
      <c r="G4808" s="21"/>
    </row>
    <row r="4809" spans="1:7" x14ac:dyDescent="0.3">
      <c r="A4809" s="17" t="s">
        <v>55</v>
      </c>
      <c r="B4809" s="13" t="s">
        <v>677</v>
      </c>
      <c r="C4809" s="18" t="s">
        <v>85</v>
      </c>
      <c r="D4809" s="19">
        <v>0.1</v>
      </c>
      <c r="E4809" s="11">
        <v>34.770000000000003</v>
      </c>
      <c r="F4809" s="20">
        <f t="shared" ref="F4809:F4813" si="314">D4809*E4809</f>
        <v>3.4770000000000003</v>
      </c>
      <c r="G4809" s="21"/>
    </row>
    <row r="4810" spans="1:7" ht="28.8" x14ac:dyDescent="0.3">
      <c r="A4810" s="17" t="s">
        <v>56</v>
      </c>
      <c r="B4810" s="13" t="s">
        <v>679</v>
      </c>
      <c r="C4810" s="18" t="s">
        <v>85</v>
      </c>
      <c r="D4810" s="19">
        <v>0.1</v>
      </c>
      <c r="E4810" s="11">
        <v>34.770000000000003</v>
      </c>
      <c r="F4810" s="20">
        <f t="shared" si="314"/>
        <v>3.4770000000000003</v>
      </c>
      <c r="G4810" s="21"/>
    </row>
    <row r="4811" spans="1:7" ht="43.2" x14ac:dyDescent="0.3">
      <c r="A4811" s="17" t="s">
        <v>57</v>
      </c>
      <c r="B4811" s="13" t="s">
        <v>447</v>
      </c>
      <c r="C4811" s="18" t="s">
        <v>448</v>
      </c>
      <c r="D4811" s="19">
        <v>1</v>
      </c>
      <c r="E4811" s="11">
        <v>44.37</v>
      </c>
      <c r="F4811" s="20">
        <f t="shared" si="314"/>
        <v>44.37</v>
      </c>
      <c r="G4811" s="21"/>
    </row>
    <row r="4812" spans="1:7" ht="28.8" x14ac:dyDescent="0.3">
      <c r="A4812" s="17" t="s">
        <v>58</v>
      </c>
      <c r="B4812" s="13" t="s">
        <v>449</v>
      </c>
      <c r="C4812" s="18" t="s">
        <v>45</v>
      </c>
      <c r="D4812" s="19">
        <v>1</v>
      </c>
      <c r="E4812" s="11">
        <v>93.92</v>
      </c>
      <c r="F4812" s="20">
        <f t="shared" si="314"/>
        <v>93.92</v>
      </c>
      <c r="G4812" s="21"/>
    </row>
    <row r="4813" spans="1:7" x14ac:dyDescent="0.3">
      <c r="A4813" s="17" t="s">
        <v>59</v>
      </c>
      <c r="B4813" s="13" t="s">
        <v>678</v>
      </c>
      <c r="C4813" s="18" t="s">
        <v>45</v>
      </c>
      <c r="D4813" s="19">
        <v>1</v>
      </c>
      <c r="E4813" s="11">
        <v>8.8699999999999992</v>
      </c>
      <c r="F4813" s="20">
        <f t="shared" si="314"/>
        <v>8.8699999999999992</v>
      </c>
      <c r="G4813" s="21"/>
    </row>
    <row r="4814" spans="1:7" ht="15" thickBot="1" x14ac:dyDescent="0.35">
      <c r="A4814" s="17" t="s">
        <v>59</v>
      </c>
      <c r="B4814" s="13" t="s">
        <v>863</v>
      </c>
      <c r="C4814" s="18" t="s">
        <v>143</v>
      </c>
      <c r="D4814" s="19">
        <v>1</v>
      </c>
      <c r="E4814" s="11">
        <v>2.92</v>
      </c>
      <c r="F4814" s="20">
        <f>D4814*E4814</f>
        <v>2.92</v>
      </c>
      <c r="G4814" s="21"/>
    </row>
    <row r="4815" spans="1:7" ht="15.6" thickTop="1" thickBot="1" x14ac:dyDescent="0.35">
      <c r="A4815" s="49">
        <v>2</v>
      </c>
      <c r="B4815" s="98" t="s">
        <v>23</v>
      </c>
      <c r="C4815" s="99"/>
      <c r="D4815" s="99"/>
      <c r="E4815" s="100"/>
      <c r="F4815" s="50">
        <f>SUM(F4805:F4814)</f>
        <v>169.017</v>
      </c>
      <c r="G4815" s="51">
        <f>SUM(F4815/F4824)</f>
        <v>0.49141840794095304</v>
      </c>
    </row>
    <row r="4816" spans="1:7" ht="15" thickTop="1" x14ac:dyDescent="0.3">
      <c r="A4816" s="41"/>
      <c r="B4816" s="52" t="s">
        <v>47</v>
      </c>
      <c r="C4816" s="13"/>
      <c r="D4816" s="13"/>
      <c r="E4816" s="13"/>
      <c r="F4816" s="73"/>
      <c r="G4816" s="54"/>
    </row>
    <row r="4817" spans="1:7" x14ac:dyDescent="0.3">
      <c r="A4817" s="17" t="s">
        <v>48</v>
      </c>
      <c r="B4817" s="13" t="s">
        <v>165</v>
      </c>
      <c r="C4817" s="13" t="s">
        <v>21</v>
      </c>
      <c r="D4817" s="55">
        <v>3</v>
      </c>
      <c r="E4817" s="20">
        <v>1.7</v>
      </c>
      <c r="F4817" s="53">
        <f>D4817*E4817</f>
        <v>5.0999999999999996</v>
      </c>
      <c r="G4817" s="21"/>
    </row>
    <row r="4818" spans="1:7" ht="15" thickBot="1" x14ac:dyDescent="0.35">
      <c r="A4818" s="17" t="s">
        <v>65</v>
      </c>
      <c r="B4818" s="13" t="s">
        <v>674</v>
      </c>
      <c r="C4818" s="13" t="s">
        <v>21</v>
      </c>
      <c r="D4818" s="55">
        <v>3</v>
      </c>
      <c r="E4818" s="11">
        <v>1.71</v>
      </c>
      <c r="F4818" s="53">
        <f>D4818*E4818</f>
        <v>5.13</v>
      </c>
      <c r="G4818" s="21"/>
    </row>
    <row r="4819" spans="1:7" ht="15.6" thickTop="1" thickBot="1" x14ac:dyDescent="0.35">
      <c r="A4819" s="49">
        <v>3</v>
      </c>
      <c r="B4819" s="98" t="s">
        <v>49</v>
      </c>
      <c r="C4819" s="99"/>
      <c r="D4819" s="99"/>
      <c r="E4819" s="100"/>
      <c r="F4819" s="50">
        <f>SUM(F4817:F4818)</f>
        <v>10.23</v>
      </c>
      <c r="G4819" s="51">
        <f>SUM(F4819/F4824)</f>
        <v>2.9743814605844087E-2</v>
      </c>
    </row>
    <row r="4820" spans="1:7" ht="15.6" thickTop="1" thickBot="1" x14ac:dyDescent="0.35">
      <c r="A4820" s="57" t="s">
        <v>14</v>
      </c>
      <c r="B4820" s="98" t="s">
        <v>24</v>
      </c>
      <c r="C4820" s="99"/>
      <c r="D4820" s="99"/>
      <c r="E4820" s="100"/>
      <c r="F4820" s="58">
        <f>SUM(F4803,F4815,F4819)</f>
        <v>271.887</v>
      </c>
      <c r="G4820" s="6"/>
    </row>
    <row r="4821" spans="1:7" ht="15.6" thickTop="1" thickBot="1" x14ac:dyDescent="0.35">
      <c r="A4821" s="59">
        <v>4</v>
      </c>
      <c r="B4821" s="95" t="s">
        <v>15</v>
      </c>
      <c r="C4821" s="96"/>
      <c r="D4821" s="96"/>
      <c r="E4821" s="97"/>
      <c r="F4821" s="58">
        <f>SUM(F4820)*15%</f>
        <v>40.783049999999996</v>
      </c>
      <c r="G4821" s="51">
        <f>SUM(F4821/F4824)</f>
        <v>0.11857707509881422</v>
      </c>
    </row>
    <row r="4822" spans="1:7" ht="15.6" thickTop="1" thickBot="1" x14ac:dyDescent="0.35">
      <c r="A4822" s="57" t="s">
        <v>16</v>
      </c>
      <c r="B4822" s="98" t="s">
        <v>25</v>
      </c>
      <c r="C4822" s="99"/>
      <c r="D4822" s="99"/>
      <c r="E4822" s="100"/>
      <c r="F4822" s="60">
        <f>SUM(F4820:F4821)</f>
        <v>312.67005</v>
      </c>
    </row>
    <row r="4823" spans="1:7" ht="15.6" thickTop="1" thickBot="1" x14ac:dyDescent="0.35">
      <c r="A4823" s="59">
        <v>5</v>
      </c>
      <c r="B4823" s="95" t="s">
        <v>17</v>
      </c>
      <c r="C4823" s="96"/>
      <c r="D4823" s="96"/>
      <c r="E4823" s="97"/>
      <c r="F4823" s="58">
        <f>SUM(F4822)*10%</f>
        <v>31.267005000000001</v>
      </c>
      <c r="G4823" s="51">
        <f>SUM(F4823/F4824)</f>
        <v>9.0909090909090912E-2</v>
      </c>
    </row>
    <row r="4824" spans="1:7" ht="15.6" thickTop="1" thickBot="1" x14ac:dyDescent="0.35">
      <c r="A4824" s="57" t="s">
        <v>18</v>
      </c>
      <c r="B4824" s="98" t="s">
        <v>19</v>
      </c>
      <c r="C4824" s="99"/>
      <c r="D4824" s="99"/>
      <c r="E4824" s="100"/>
      <c r="F4824" s="60">
        <f>SUM(F4822,F4823)</f>
        <v>343.93705499999999</v>
      </c>
      <c r="G4824" s="62">
        <f>SUM(G4803,G4815,G4819,G4821,G4823)</f>
        <v>1</v>
      </c>
    </row>
    <row r="4825" spans="1:7" ht="15.6" thickTop="1" thickBot="1" x14ac:dyDescent="0.35"/>
    <row r="4826" spans="1:7" ht="44.4" thickTop="1" thickBot="1" x14ac:dyDescent="0.35">
      <c r="A4826" s="37" t="s">
        <v>2</v>
      </c>
      <c r="B4826" s="29" t="s">
        <v>1</v>
      </c>
      <c r="C4826" s="38" t="s">
        <v>0</v>
      </c>
      <c r="D4826" s="39" t="s">
        <v>20</v>
      </c>
      <c r="E4826" s="40"/>
      <c r="F4826" s="41"/>
      <c r="G4826" s="41"/>
    </row>
    <row r="4827" spans="1:7" ht="43.8" thickTop="1" x14ac:dyDescent="0.3">
      <c r="A4827" s="63" t="s">
        <v>671</v>
      </c>
      <c r="B4827" s="16" t="s">
        <v>1017</v>
      </c>
      <c r="C4827" s="8"/>
      <c r="D4827" s="8"/>
      <c r="E4827" s="40"/>
      <c r="F4827" s="41"/>
      <c r="G4827" s="41"/>
    </row>
    <row r="4828" spans="1:7" ht="244.2" customHeight="1" thickBot="1" x14ac:dyDescent="0.35">
      <c r="A4828" s="66" t="s">
        <v>686</v>
      </c>
      <c r="B4828" s="27" t="s">
        <v>687</v>
      </c>
      <c r="C4828" s="33" t="s">
        <v>638</v>
      </c>
      <c r="D4828" s="33">
        <v>1</v>
      </c>
      <c r="E4828" s="41"/>
      <c r="F4828" s="41"/>
      <c r="G4828" s="41"/>
    </row>
    <row r="4829" spans="1:7" ht="30" thickTop="1" thickBot="1" x14ac:dyDescent="0.35">
      <c r="A4829" s="37" t="s">
        <v>3</v>
      </c>
      <c r="B4829" s="29" t="s">
        <v>4</v>
      </c>
      <c r="C4829" s="29" t="s">
        <v>0</v>
      </c>
      <c r="D4829" s="29" t="s">
        <v>5</v>
      </c>
      <c r="E4829" s="29" t="s">
        <v>6</v>
      </c>
      <c r="F4829" s="29" t="s">
        <v>7</v>
      </c>
      <c r="G4829" s="39" t="s">
        <v>8</v>
      </c>
    </row>
    <row r="4830" spans="1:7" ht="15" thickTop="1" x14ac:dyDescent="0.3">
      <c r="A4830" s="41"/>
      <c r="B4830" s="46" t="s">
        <v>9</v>
      </c>
      <c r="C4830" s="47"/>
      <c r="D4830" s="47"/>
      <c r="E4830" s="47"/>
      <c r="F4830" s="47"/>
      <c r="G4830" s="21"/>
    </row>
    <row r="4831" spans="1:7" ht="15" thickBot="1" x14ac:dyDescent="0.35">
      <c r="A4831" s="17" t="s">
        <v>10</v>
      </c>
      <c r="B4831" s="13" t="s">
        <v>43</v>
      </c>
      <c r="C4831" s="13" t="s">
        <v>21</v>
      </c>
      <c r="D4831" s="55">
        <v>1</v>
      </c>
      <c r="E4831" s="48">
        <v>30.88</v>
      </c>
      <c r="F4831" s="20">
        <f>PRODUCT(D4831:E4831)</f>
        <v>30.88</v>
      </c>
      <c r="G4831" s="21"/>
    </row>
    <row r="4832" spans="1:7" ht="15.6" thickTop="1" thickBot="1" x14ac:dyDescent="0.35">
      <c r="A4832" s="49">
        <v>1</v>
      </c>
      <c r="B4832" s="98" t="s">
        <v>13</v>
      </c>
      <c r="C4832" s="99"/>
      <c r="D4832" s="99"/>
      <c r="E4832" s="100"/>
      <c r="F4832" s="50">
        <f>SUM(F4831)</f>
        <v>30.88</v>
      </c>
      <c r="G4832" s="51">
        <f>SUM(F4832/F4846)</f>
        <v>0.1257718954798078</v>
      </c>
    </row>
    <row r="4833" spans="1:7" ht="15" thickTop="1" x14ac:dyDescent="0.3">
      <c r="A4833" s="41"/>
      <c r="B4833" s="52" t="s">
        <v>22</v>
      </c>
      <c r="C4833" s="13"/>
      <c r="D4833" s="13"/>
      <c r="E4833" s="13"/>
      <c r="F4833" s="53"/>
      <c r="G4833" s="54"/>
    </row>
    <row r="4834" spans="1:7" ht="43.2" x14ac:dyDescent="0.3">
      <c r="A4834" s="17" t="s">
        <v>11</v>
      </c>
      <c r="B4834" s="13" t="s">
        <v>690</v>
      </c>
      <c r="C4834" s="18" t="s">
        <v>68</v>
      </c>
      <c r="D4834" s="19">
        <v>1</v>
      </c>
      <c r="E4834" s="11">
        <v>6.41</v>
      </c>
      <c r="F4834" s="20">
        <f>D4834*E4834</f>
        <v>6.41</v>
      </c>
      <c r="G4834" s="21"/>
    </row>
    <row r="4835" spans="1:7" ht="43.2" x14ac:dyDescent="0.3">
      <c r="A4835" s="17" t="s">
        <v>12</v>
      </c>
      <c r="B4835" s="13" t="s">
        <v>693</v>
      </c>
      <c r="C4835" s="18" t="s">
        <v>448</v>
      </c>
      <c r="D4835" s="19">
        <v>1</v>
      </c>
      <c r="E4835" s="11">
        <v>52.31</v>
      </c>
      <c r="F4835" s="20">
        <f t="shared" ref="F4835:F4837" si="315">D4835*E4835</f>
        <v>52.31</v>
      </c>
      <c r="G4835" s="21"/>
    </row>
    <row r="4836" spans="1:7" ht="28.8" x14ac:dyDescent="0.3">
      <c r="A4836" s="17" t="s">
        <v>53</v>
      </c>
      <c r="B4836" s="13" t="s">
        <v>691</v>
      </c>
      <c r="C4836" s="18" t="s">
        <v>45</v>
      </c>
      <c r="D4836" s="19">
        <v>1</v>
      </c>
      <c r="E4836" s="11">
        <v>93.92</v>
      </c>
      <c r="F4836" s="20">
        <f t="shared" si="315"/>
        <v>93.92</v>
      </c>
      <c r="G4836" s="21"/>
    </row>
    <row r="4837" spans="1:7" ht="15" thickBot="1" x14ac:dyDescent="0.35">
      <c r="A4837" s="17" t="s">
        <v>54</v>
      </c>
      <c r="B4837" s="13" t="s">
        <v>692</v>
      </c>
      <c r="C4837" s="18" t="s">
        <v>45</v>
      </c>
      <c r="D4837" s="19">
        <v>1</v>
      </c>
      <c r="E4837" s="11">
        <v>8.8699999999999992</v>
      </c>
      <c r="F4837" s="20">
        <f t="shared" si="315"/>
        <v>8.8699999999999992</v>
      </c>
      <c r="G4837" s="21"/>
    </row>
    <row r="4838" spans="1:7" ht="15.6" thickTop="1" thickBot="1" x14ac:dyDescent="0.35">
      <c r="A4838" s="49">
        <v>2</v>
      </c>
      <c r="B4838" s="98" t="s">
        <v>23</v>
      </c>
      <c r="C4838" s="99"/>
      <c r="D4838" s="99"/>
      <c r="E4838" s="100"/>
      <c r="F4838" s="50">
        <f>SUM(F4834:F4837)</f>
        <v>161.51</v>
      </c>
      <c r="G4838" s="51">
        <f>SUM(F4838/F4846)</f>
        <v>0.65781796758237554</v>
      </c>
    </row>
    <row r="4839" spans="1:7" ht="15" thickTop="1" x14ac:dyDescent="0.3">
      <c r="A4839" s="41"/>
      <c r="B4839" s="52" t="s">
        <v>47</v>
      </c>
      <c r="C4839" s="13"/>
      <c r="D4839" s="13"/>
      <c r="E4839" s="13"/>
      <c r="F4839" s="73"/>
      <c r="G4839" s="54"/>
    </row>
    <row r="4840" spans="1:7" ht="15" thickBot="1" x14ac:dyDescent="0.35">
      <c r="A4840" s="17" t="s">
        <v>48</v>
      </c>
      <c r="B4840" s="13" t="s">
        <v>688</v>
      </c>
      <c r="C4840" s="13" t="s">
        <v>21</v>
      </c>
      <c r="D4840" s="55">
        <v>1</v>
      </c>
      <c r="E4840" s="20">
        <v>1.7</v>
      </c>
      <c r="F4840" s="53">
        <f>D4840*E4840</f>
        <v>1.7</v>
      </c>
      <c r="G4840" s="21"/>
    </row>
    <row r="4841" spans="1:7" ht="15.6" thickTop="1" thickBot="1" x14ac:dyDescent="0.35">
      <c r="A4841" s="49">
        <v>3</v>
      </c>
      <c r="B4841" s="98" t="s">
        <v>49</v>
      </c>
      <c r="C4841" s="99"/>
      <c r="D4841" s="99"/>
      <c r="E4841" s="100"/>
      <c r="F4841" s="50">
        <f>SUM(F4840:F4840)</f>
        <v>1.7</v>
      </c>
      <c r="G4841" s="51">
        <f>SUM(F4841/F4846)</f>
        <v>6.9239709299116978E-3</v>
      </c>
    </row>
    <row r="4842" spans="1:7" ht="15.6" thickTop="1" thickBot="1" x14ac:dyDescent="0.35">
      <c r="A4842" s="57" t="s">
        <v>14</v>
      </c>
      <c r="B4842" s="98" t="s">
        <v>24</v>
      </c>
      <c r="C4842" s="99"/>
      <c r="D4842" s="99"/>
      <c r="E4842" s="100"/>
      <c r="F4842" s="58">
        <f>SUM(F4832,F4838,F4841)</f>
        <v>194.08999999999997</v>
      </c>
      <c r="G4842" s="6"/>
    </row>
    <row r="4843" spans="1:7" ht="15.6" thickTop="1" thickBot="1" x14ac:dyDescent="0.35">
      <c r="A4843" s="59">
        <v>4</v>
      </c>
      <c r="B4843" s="95" t="s">
        <v>15</v>
      </c>
      <c r="C4843" s="96"/>
      <c r="D4843" s="96"/>
      <c r="E4843" s="97"/>
      <c r="F4843" s="58">
        <f>SUM(F4842)*15%</f>
        <v>29.113499999999995</v>
      </c>
      <c r="G4843" s="51">
        <f>SUM(F4843/F4846)</f>
        <v>0.11857707509881422</v>
      </c>
    </row>
    <row r="4844" spans="1:7" ht="15.6" thickTop="1" thickBot="1" x14ac:dyDescent="0.35">
      <c r="A4844" s="57" t="s">
        <v>16</v>
      </c>
      <c r="B4844" s="98" t="s">
        <v>25</v>
      </c>
      <c r="C4844" s="99"/>
      <c r="D4844" s="99"/>
      <c r="E4844" s="100"/>
      <c r="F4844" s="60">
        <f>SUM(F4842:F4843)</f>
        <v>223.20349999999996</v>
      </c>
    </row>
    <row r="4845" spans="1:7" ht="15.6" thickTop="1" thickBot="1" x14ac:dyDescent="0.35">
      <c r="A4845" s="59">
        <v>5</v>
      </c>
      <c r="B4845" s="95" t="s">
        <v>17</v>
      </c>
      <c r="C4845" s="96"/>
      <c r="D4845" s="96"/>
      <c r="E4845" s="97"/>
      <c r="F4845" s="58">
        <f>SUM(F4844)*10%</f>
        <v>22.320349999999998</v>
      </c>
      <c r="G4845" s="51">
        <f>SUM(F4845/F4846)</f>
        <v>9.0909090909090912E-2</v>
      </c>
    </row>
    <row r="4846" spans="1:7" ht="15.6" thickTop="1" thickBot="1" x14ac:dyDescent="0.35">
      <c r="A4846" s="57" t="s">
        <v>18</v>
      </c>
      <c r="B4846" s="98" t="s">
        <v>19</v>
      </c>
      <c r="C4846" s="99"/>
      <c r="D4846" s="99"/>
      <c r="E4846" s="100"/>
      <c r="F4846" s="60">
        <f>SUM(F4844,F4845)</f>
        <v>245.52384999999995</v>
      </c>
      <c r="G4846" s="62">
        <f>SUM(G4832,G4838,G4841,G4843,G4845)</f>
        <v>1.0000000000000002</v>
      </c>
    </row>
    <row r="4847" spans="1:7" ht="15.6" thickTop="1" thickBot="1" x14ac:dyDescent="0.35"/>
    <row r="4848" spans="1:7" ht="44.4" thickTop="1" thickBot="1" x14ac:dyDescent="0.35">
      <c r="A4848" s="37" t="s">
        <v>2</v>
      </c>
      <c r="B4848" s="29" t="s">
        <v>1</v>
      </c>
      <c r="C4848" s="38" t="s">
        <v>0</v>
      </c>
      <c r="D4848" s="39" t="s">
        <v>20</v>
      </c>
      <c r="E4848" s="40"/>
      <c r="F4848" s="41"/>
      <c r="G4848" s="41"/>
    </row>
    <row r="4849" spans="1:7" ht="43.8" thickTop="1" x14ac:dyDescent="0.3">
      <c r="A4849" s="63" t="s">
        <v>671</v>
      </c>
      <c r="B4849" s="16" t="s">
        <v>1017</v>
      </c>
      <c r="C4849" s="8"/>
      <c r="D4849" s="8"/>
      <c r="E4849" s="40"/>
      <c r="F4849" s="41"/>
      <c r="G4849" s="41"/>
    </row>
    <row r="4850" spans="1:7" ht="203.4" customHeight="1" thickBot="1" x14ac:dyDescent="0.35">
      <c r="A4850" s="66" t="s">
        <v>694</v>
      </c>
      <c r="B4850" s="27" t="s">
        <v>695</v>
      </c>
      <c r="C4850" s="33" t="s">
        <v>638</v>
      </c>
      <c r="D4850" s="33">
        <v>1</v>
      </c>
      <c r="E4850" s="41"/>
      <c r="F4850" s="41"/>
      <c r="G4850" s="41"/>
    </row>
    <row r="4851" spans="1:7" ht="30" thickTop="1" thickBot="1" x14ac:dyDescent="0.35">
      <c r="A4851" s="37" t="s">
        <v>3</v>
      </c>
      <c r="B4851" s="29" t="s">
        <v>4</v>
      </c>
      <c r="C4851" s="29" t="s">
        <v>0</v>
      </c>
      <c r="D4851" s="29" t="s">
        <v>5</v>
      </c>
      <c r="E4851" s="29" t="s">
        <v>6</v>
      </c>
      <c r="F4851" s="29" t="s">
        <v>7</v>
      </c>
      <c r="G4851" s="39" t="s">
        <v>8</v>
      </c>
    </row>
    <row r="4852" spans="1:7" ht="15" thickTop="1" x14ac:dyDescent="0.3">
      <c r="A4852" s="41"/>
      <c r="B4852" s="46" t="s">
        <v>9</v>
      </c>
      <c r="C4852" s="47"/>
      <c r="D4852" s="47"/>
      <c r="E4852" s="47"/>
      <c r="F4852" s="47"/>
      <c r="G4852" s="21"/>
    </row>
    <row r="4853" spans="1:7" ht="15" thickBot="1" x14ac:dyDescent="0.35">
      <c r="A4853" s="17" t="s">
        <v>10</v>
      </c>
      <c r="B4853" s="13" t="s">
        <v>43</v>
      </c>
      <c r="C4853" s="13" t="s">
        <v>21</v>
      </c>
      <c r="D4853" s="55">
        <v>8</v>
      </c>
      <c r="E4853" s="48">
        <v>30.88</v>
      </c>
      <c r="F4853" s="20">
        <f>PRODUCT(D4853:E4853)</f>
        <v>247.04</v>
      </c>
      <c r="G4853" s="21"/>
    </row>
    <row r="4854" spans="1:7" ht="15.6" thickTop="1" thickBot="1" x14ac:dyDescent="0.35">
      <c r="A4854" s="49">
        <v>1</v>
      </c>
      <c r="B4854" s="98" t="s">
        <v>13</v>
      </c>
      <c r="C4854" s="99"/>
      <c r="D4854" s="99"/>
      <c r="E4854" s="100"/>
      <c r="F4854" s="50">
        <f>SUM(F4853)</f>
        <v>247.04</v>
      </c>
      <c r="G4854" s="51">
        <f>SUM(F4854/F4871)</f>
        <v>0.41535729108494179</v>
      </c>
    </row>
    <row r="4855" spans="1:7" ht="15" thickTop="1" x14ac:dyDescent="0.3">
      <c r="A4855" s="41"/>
      <c r="B4855" s="52" t="s">
        <v>22</v>
      </c>
      <c r="C4855" s="13"/>
      <c r="D4855" s="13"/>
      <c r="E4855" s="13"/>
      <c r="F4855" s="53"/>
      <c r="G4855" s="54"/>
    </row>
    <row r="4856" spans="1:7" x14ac:dyDescent="0.3">
      <c r="A4856" s="17" t="s">
        <v>11</v>
      </c>
      <c r="B4856" s="41" t="s">
        <v>942</v>
      </c>
      <c r="C4856" s="18" t="s">
        <v>68</v>
      </c>
      <c r="D4856" s="19">
        <v>1</v>
      </c>
      <c r="E4856" s="11">
        <v>2.61</v>
      </c>
      <c r="F4856" s="20">
        <f t="shared" ref="F4856:F4857" si="316">D4856*E4856</f>
        <v>2.61</v>
      </c>
      <c r="G4856" s="21"/>
    </row>
    <row r="4857" spans="1:7" x14ac:dyDescent="0.3">
      <c r="A4857" s="17" t="s">
        <v>12</v>
      </c>
      <c r="B4857" s="13" t="s">
        <v>696</v>
      </c>
      <c r="C4857" s="18" t="s">
        <v>68</v>
      </c>
      <c r="D4857" s="19">
        <v>1</v>
      </c>
      <c r="E4857" s="11">
        <v>1.04</v>
      </c>
      <c r="F4857" s="20">
        <f t="shared" si="316"/>
        <v>1.04</v>
      </c>
      <c r="G4857" s="21"/>
    </row>
    <row r="4858" spans="1:7" ht="43.2" x14ac:dyDescent="0.3">
      <c r="A4858" s="17" t="s">
        <v>53</v>
      </c>
      <c r="B4858" s="13" t="s">
        <v>689</v>
      </c>
      <c r="C4858" s="18" t="s">
        <v>68</v>
      </c>
      <c r="D4858" s="19">
        <v>1</v>
      </c>
      <c r="E4858" s="11">
        <v>6.41</v>
      </c>
      <c r="F4858" s="20">
        <f>D4858*E4858</f>
        <v>6.41</v>
      </c>
      <c r="G4858" s="21"/>
    </row>
    <row r="4859" spans="1:7" ht="43.2" x14ac:dyDescent="0.3">
      <c r="A4859" s="17" t="s">
        <v>54</v>
      </c>
      <c r="B4859" s="13" t="s">
        <v>700</v>
      </c>
      <c r="C4859" s="18" t="s">
        <v>448</v>
      </c>
      <c r="D4859" s="19">
        <v>1</v>
      </c>
      <c r="E4859" s="11">
        <v>52.31</v>
      </c>
      <c r="F4859" s="20">
        <f t="shared" ref="F4859:F4862" si="317">D4859*E4859</f>
        <v>52.31</v>
      </c>
      <c r="G4859" s="21"/>
    </row>
    <row r="4860" spans="1:7" ht="43.2" x14ac:dyDescent="0.3">
      <c r="A4860" s="17" t="s">
        <v>55</v>
      </c>
      <c r="B4860" s="13" t="s">
        <v>697</v>
      </c>
      <c r="C4860" s="18" t="s">
        <v>448</v>
      </c>
      <c r="D4860" s="19">
        <v>1</v>
      </c>
      <c r="E4860" s="11">
        <v>44.37</v>
      </c>
      <c r="F4860" s="20">
        <f t="shared" si="317"/>
        <v>44.37</v>
      </c>
      <c r="G4860" s="21"/>
    </row>
    <row r="4861" spans="1:7" ht="28.8" x14ac:dyDescent="0.3">
      <c r="A4861" s="17" t="s">
        <v>56</v>
      </c>
      <c r="B4861" s="13" t="s">
        <v>698</v>
      </c>
      <c r="C4861" s="18" t="s">
        <v>45</v>
      </c>
      <c r="D4861" s="19">
        <v>1</v>
      </c>
      <c r="E4861" s="11">
        <v>93.92</v>
      </c>
      <c r="F4861" s="20">
        <f t="shared" si="317"/>
        <v>93.92</v>
      </c>
      <c r="G4861" s="21"/>
    </row>
    <row r="4862" spans="1:7" ht="15" thickBot="1" x14ac:dyDescent="0.35">
      <c r="A4862" s="17" t="s">
        <v>57</v>
      </c>
      <c r="B4862" s="13" t="s">
        <v>699</v>
      </c>
      <c r="C4862" s="18" t="s">
        <v>45</v>
      </c>
      <c r="D4862" s="19">
        <v>1</v>
      </c>
      <c r="E4862" s="11">
        <v>8.8699999999999992</v>
      </c>
      <c r="F4862" s="20">
        <f t="shared" si="317"/>
        <v>8.8699999999999992</v>
      </c>
      <c r="G4862" s="21"/>
    </row>
    <row r="4863" spans="1:7" ht="15.6" thickTop="1" thickBot="1" x14ac:dyDescent="0.35">
      <c r="A4863" s="49">
        <v>2</v>
      </c>
      <c r="B4863" s="98" t="s">
        <v>23</v>
      </c>
      <c r="C4863" s="99"/>
      <c r="D4863" s="99"/>
      <c r="E4863" s="100"/>
      <c r="F4863" s="50">
        <f>SUM(F4856:F4862)</f>
        <v>209.53000000000003</v>
      </c>
      <c r="G4863" s="51">
        <f>SUM(F4863/F4871)</f>
        <v>0.35229037079431619</v>
      </c>
    </row>
    <row r="4864" spans="1:7" ht="15" thickTop="1" x14ac:dyDescent="0.3">
      <c r="A4864" s="41"/>
      <c r="B4864" s="52" t="s">
        <v>47</v>
      </c>
      <c r="C4864" s="13"/>
      <c r="D4864" s="13"/>
      <c r="E4864" s="13"/>
      <c r="F4864" s="73"/>
      <c r="G4864" s="54"/>
    </row>
    <row r="4865" spans="1:7" ht="15" thickBot="1" x14ac:dyDescent="0.35">
      <c r="A4865" s="17" t="s">
        <v>48</v>
      </c>
      <c r="B4865" s="13" t="s">
        <v>688</v>
      </c>
      <c r="C4865" s="13" t="s">
        <v>21</v>
      </c>
      <c r="D4865" s="55">
        <v>8</v>
      </c>
      <c r="E4865" s="20">
        <v>1.7</v>
      </c>
      <c r="F4865" s="53">
        <f>D4865*E4865</f>
        <v>13.6</v>
      </c>
      <c r="G4865" s="21"/>
    </row>
    <row r="4866" spans="1:7" ht="15.6" thickTop="1" thickBot="1" x14ac:dyDescent="0.35">
      <c r="A4866" s="49">
        <v>3</v>
      </c>
      <c r="B4866" s="98" t="s">
        <v>49</v>
      </c>
      <c r="C4866" s="99"/>
      <c r="D4866" s="99"/>
      <c r="E4866" s="100"/>
      <c r="F4866" s="50">
        <f>SUM(F4865:F4865)</f>
        <v>13.6</v>
      </c>
      <c r="G4866" s="51">
        <f>SUM(F4866/F4871)</f>
        <v>2.286617211283682E-2</v>
      </c>
    </row>
    <row r="4867" spans="1:7" ht="15.6" thickTop="1" thickBot="1" x14ac:dyDescent="0.35">
      <c r="A4867" s="57" t="s">
        <v>14</v>
      </c>
      <c r="B4867" s="98" t="s">
        <v>24</v>
      </c>
      <c r="C4867" s="99"/>
      <c r="D4867" s="99"/>
      <c r="E4867" s="100"/>
      <c r="F4867" s="58">
        <f>SUM(F4854,F4863,F4866)</f>
        <v>470.17000000000007</v>
      </c>
      <c r="G4867" s="6"/>
    </row>
    <row r="4868" spans="1:7" ht="15.6" thickTop="1" thickBot="1" x14ac:dyDescent="0.35">
      <c r="A4868" s="59">
        <v>4</v>
      </c>
      <c r="B4868" s="95" t="s">
        <v>15</v>
      </c>
      <c r="C4868" s="96"/>
      <c r="D4868" s="96"/>
      <c r="E4868" s="97"/>
      <c r="F4868" s="58">
        <f>SUM(F4867)*15%</f>
        <v>70.525500000000008</v>
      </c>
      <c r="G4868" s="51">
        <f>SUM(F4868/F4871)</f>
        <v>0.11857707509881422</v>
      </c>
    </row>
    <row r="4869" spans="1:7" ht="15.6" thickTop="1" thickBot="1" x14ac:dyDescent="0.35">
      <c r="A4869" s="57" t="s">
        <v>16</v>
      </c>
      <c r="B4869" s="98" t="s">
        <v>25</v>
      </c>
      <c r="C4869" s="99"/>
      <c r="D4869" s="99"/>
      <c r="E4869" s="100"/>
      <c r="F4869" s="60">
        <f>SUM(F4867:F4868)</f>
        <v>540.69550000000004</v>
      </c>
    </row>
    <row r="4870" spans="1:7" ht="15.6" thickTop="1" thickBot="1" x14ac:dyDescent="0.35">
      <c r="A4870" s="59">
        <v>5</v>
      </c>
      <c r="B4870" s="95" t="s">
        <v>17</v>
      </c>
      <c r="C4870" s="96"/>
      <c r="D4870" s="96"/>
      <c r="E4870" s="97"/>
      <c r="F4870" s="58">
        <f>SUM(F4869)*10%</f>
        <v>54.069550000000007</v>
      </c>
      <c r="G4870" s="51">
        <f>SUM(F4870/F4871)</f>
        <v>9.0909090909090912E-2</v>
      </c>
    </row>
    <row r="4871" spans="1:7" ht="15.6" thickTop="1" thickBot="1" x14ac:dyDescent="0.35">
      <c r="A4871" s="57" t="s">
        <v>18</v>
      </c>
      <c r="B4871" s="98" t="s">
        <v>19</v>
      </c>
      <c r="C4871" s="99"/>
      <c r="D4871" s="99"/>
      <c r="E4871" s="100"/>
      <c r="F4871" s="60">
        <f>SUM(F4869,F4870)</f>
        <v>594.76505000000009</v>
      </c>
      <c r="G4871" s="62">
        <f>SUM(G4854,G4863,G4866,G4868,G4870)</f>
        <v>1</v>
      </c>
    </row>
    <row r="4872" spans="1:7" ht="15.6" thickTop="1" thickBot="1" x14ac:dyDescent="0.35"/>
    <row r="4873" spans="1:7" ht="44.4" thickTop="1" thickBot="1" x14ac:dyDescent="0.35">
      <c r="A4873" s="37" t="s">
        <v>2</v>
      </c>
      <c r="B4873" s="29" t="s">
        <v>1</v>
      </c>
      <c r="C4873" s="38" t="s">
        <v>0</v>
      </c>
      <c r="D4873" s="39" t="s">
        <v>20</v>
      </c>
      <c r="E4873" s="40"/>
      <c r="F4873" s="41"/>
      <c r="G4873" s="41"/>
    </row>
    <row r="4874" spans="1:7" ht="43.8" thickTop="1" x14ac:dyDescent="0.3">
      <c r="A4874" s="63" t="s">
        <v>671</v>
      </c>
      <c r="B4874" s="16" t="s">
        <v>1017</v>
      </c>
      <c r="C4874" s="8"/>
      <c r="D4874" s="8"/>
      <c r="E4874" s="40"/>
      <c r="F4874" s="41"/>
      <c r="G4874" s="41"/>
    </row>
    <row r="4875" spans="1:7" ht="193.2" customHeight="1" thickBot="1" x14ac:dyDescent="0.35">
      <c r="A4875" s="66" t="s">
        <v>701</v>
      </c>
      <c r="B4875" s="27" t="s">
        <v>702</v>
      </c>
      <c r="C4875" s="33" t="s">
        <v>638</v>
      </c>
      <c r="D4875" s="33">
        <v>1</v>
      </c>
      <c r="E4875" s="41"/>
      <c r="F4875" s="41"/>
      <c r="G4875" s="41"/>
    </row>
    <row r="4876" spans="1:7" ht="30" thickTop="1" thickBot="1" x14ac:dyDescent="0.35">
      <c r="A4876" s="37" t="s">
        <v>3</v>
      </c>
      <c r="B4876" s="29" t="s">
        <v>4</v>
      </c>
      <c r="C4876" s="29" t="s">
        <v>0</v>
      </c>
      <c r="D4876" s="29" t="s">
        <v>5</v>
      </c>
      <c r="E4876" s="29" t="s">
        <v>6</v>
      </c>
      <c r="F4876" s="29" t="s">
        <v>7</v>
      </c>
      <c r="G4876" s="39" t="s">
        <v>8</v>
      </c>
    </row>
    <row r="4877" spans="1:7" ht="15" thickTop="1" x14ac:dyDescent="0.3">
      <c r="A4877" s="41"/>
      <c r="B4877" s="46" t="s">
        <v>9</v>
      </c>
      <c r="C4877" s="47"/>
      <c r="D4877" s="47"/>
      <c r="E4877" s="47"/>
      <c r="F4877" s="47"/>
      <c r="G4877" s="21"/>
    </row>
    <row r="4878" spans="1:7" ht="15" thickBot="1" x14ac:dyDescent="0.35">
      <c r="A4878" s="17" t="s">
        <v>10</v>
      </c>
      <c r="B4878" s="13" t="s">
        <v>43</v>
      </c>
      <c r="C4878" s="13" t="s">
        <v>21</v>
      </c>
      <c r="D4878" s="55">
        <v>1</v>
      </c>
      <c r="E4878" s="48">
        <v>30.88</v>
      </c>
      <c r="F4878" s="20">
        <f>PRODUCT(D4878:E4878)</f>
        <v>30.88</v>
      </c>
      <c r="G4878" s="21"/>
    </row>
    <row r="4879" spans="1:7" ht="15.6" thickTop="1" thickBot="1" x14ac:dyDescent="0.35">
      <c r="A4879" s="49">
        <v>1</v>
      </c>
      <c r="B4879" s="98" t="s">
        <v>13</v>
      </c>
      <c r="C4879" s="99"/>
      <c r="D4879" s="99"/>
      <c r="E4879" s="100"/>
      <c r="F4879" s="50">
        <f>SUM(F4878)</f>
        <v>30.88</v>
      </c>
      <c r="G4879" s="51">
        <f>SUM(F4879/F4897)</f>
        <v>0.16360537504055367</v>
      </c>
    </row>
    <row r="4880" spans="1:7" ht="15" thickTop="1" x14ac:dyDescent="0.3">
      <c r="A4880" s="41"/>
      <c r="B4880" s="52" t="s">
        <v>22</v>
      </c>
      <c r="C4880" s="13"/>
      <c r="D4880" s="13"/>
      <c r="E4880" s="13"/>
      <c r="F4880" s="53"/>
      <c r="G4880" s="54"/>
    </row>
    <row r="4881" spans="1:7" x14ac:dyDescent="0.3">
      <c r="A4881" s="17" t="s">
        <v>11</v>
      </c>
      <c r="B4881" s="13" t="s">
        <v>675</v>
      </c>
      <c r="C4881" s="18" t="s">
        <v>85</v>
      </c>
      <c r="D4881" s="19">
        <v>0.1</v>
      </c>
      <c r="E4881" s="11">
        <v>7.58</v>
      </c>
      <c r="F4881" s="20">
        <f t="shared" ref="F4881:F4883" si="318">D4881*E4881</f>
        <v>0.75800000000000001</v>
      </c>
      <c r="G4881" s="21"/>
    </row>
    <row r="4882" spans="1:7" x14ac:dyDescent="0.3">
      <c r="A4882" s="17" t="s">
        <v>12</v>
      </c>
      <c r="B4882" s="13" t="s">
        <v>325</v>
      </c>
      <c r="C4882" s="18" t="s">
        <v>85</v>
      </c>
      <c r="D4882" s="19">
        <v>0.1</v>
      </c>
      <c r="E4882" s="11">
        <v>33.75</v>
      </c>
      <c r="F4882" s="20">
        <f t="shared" si="318"/>
        <v>3.375</v>
      </c>
      <c r="G4882" s="21"/>
    </row>
    <row r="4883" spans="1:7" x14ac:dyDescent="0.3">
      <c r="A4883" s="17" t="s">
        <v>53</v>
      </c>
      <c r="B4883" s="13" t="s">
        <v>676</v>
      </c>
      <c r="C4883" s="18" t="s">
        <v>68</v>
      </c>
      <c r="D4883" s="19">
        <v>1</v>
      </c>
      <c r="E4883" s="11">
        <v>1.04</v>
      </c>
      <c r="F4883" s="20">
        <f t="shared" si="318"/>
        <v>1.04</v>
      </c>
      <c r="G4883" s="21"/>
    </row>
    <row r="4884" spans="1:7" x14ac:dyDescent="0.3">
      <c r="A4884" s="17" t="s">
        <v>54</v>
      </c>
      <c r="B4884" s="13" t="s">
        <v>677</v>
      </c>
      <c r="C4884" s="18" t="s">
        <v>85</v>
      </c>
      <c r="D4884" s="19">
        <v>0.1</v>
      </c>
      <c r="E4884" s="11">
        <v>34.770000000000003</v>
      </c>
      <c r="F4884" s="20">
        <f t="shared" ref="F4884:F4887" si="319">D4884*E4884</f>
        <v>3.4770000000000003</v>
      </c>
      <c r="G4884" s="21"/>
    </row>
    <row r="4885" spans="1:7" ht="28.8" x14ac:dyDescent="0.3">
      <c r="A4885" s="17" t="s">
        <v>55</v>
      </c>
      <c r="B4885" s="13" t="s">
        <v>679</v>
      </c>
      <c r="C4885" s="18" t="s">
        <v>85</v>
      </c>
      <c r="D4885" s="19">
        <v>0.1</v>
      </c>
      <c r="E4885" s="11">
        <v>34.770000000000003</v>
      </c>
      <c r="F4885" s="20">
        <f t="shared" si="319"/>
        <v>3.4770000000000003</v>
      </c>
      <c r="G4885" s="21"/>
    </row>
    <row r="4886" spans="1:7" ht="28.8" x14ac:dyDescent="0.3">
      <c r="A4886" s="17" t="s">
        <v>56</v>
      </c>
      <c r="B4886" s="13" t="s">
        <v>698</v>
      </c>
      <c r="C4886" s="18" t="s">
        <v>45</v>
      </c>
      <c r="D4886" s="19">
        <v>1</v>
      </c>
      <c r="E4886" s="11">
        <v>93.92</v>
      </c>
      <c r="F4886" s="20">
        <f t="shared" si="319"/>
        <v>93.92</v>
      </c>
      <c r="G4886" s="21"/>
    </row>
    <row r="4887" spans="1:7" ht="15" thickBot="1" x14ac:dyDescent="0.35">
      <c r="A4887" s="17" t="s">
        <v>57</v>
      </c>
      <c r="B4887" s="13" t="s">
        <v>699</v>
      </c>
      <c r="C4887" s="18" t="s">
        <v>45</v>
      </c>
      <c r="D4887" s="19">
        <v>1</v>
      </c>
      <c r="E4887" s="11">
        <v>8.8699999999999992</v>
      </c>
      <c r="F4887" s="20">
        <f t="shared" si="319"/>
        <v>8.8699999999999992</v>
      </c>
      <c r="G4887" s="21"/>
    </row>
    <row r="4888" spans="1:7" ht="15.6" thickTop="1" thickBot="1" x14ac:dyDescent="0.35">
      <c r="A4888" s="49">
        <v>2</v>
      </c>
      <c r="B4888" s="98" t="s">
        <v>23</v>
      </c>
      <c r="C4888" s="99"/>
      <c r="D4888" s="99"/>
      <c r="E4888" s="100"/>
      <c r="F4888" s="50">
        <f>SUM(F4881:F4887)</f>
        <v>114.917</v>
      </c>
      <c r="G4888" s="51">
        <f>SUM(F4888/F4897)</f>
        <v>0.6088419327569724</v>
      </c>
    </row>
    <row r="4889" spans="1:7" ht="15" thickTop="1" x14ac:dyDescent="0.3">
      <c r="A4889" s="41"/>
      <c r="B4889" s="52" t="s">
        <v>47</v>
      </c>
      <c r="C4889" s="13"/>
      <c r="D4889" s="13"/>
      <c r="E4889" s="13"/>
      <c r="F4889" s="73"/>
      <c r="G4889" s="54"/>
    </row>
    <row r="4890" spans="1:7" ht="15" thickBot="1" x14ac:dyDescent="0.35">
      <c r="A4890" s="17" t="s">
        <v>48</v>
      </c>
      <c r="B4890" s="13" t="s">
        <v>165</v>
      </c>
      <c r="C4890" s="13" t="s">
        <v>21</v>
      </c>
      <c r="D4890" s="55">
        <v>1</v>
      </c>
      <c r="E4890" s="20">
        <v>1.7</v>
      </c>
      <c r="F4890" s="53">
        <f>D4890*E4890</f>
        <v>1.7</v>
      </c>
      <c r="G4890" s="21"/>
    </row>
    <row r="4891" spans="1:7" ht="15" thickBot="1" x14ac:dyDescent="0.35">
      <c r="A4891" s="17" t="s">
        <v>65</v>
      </c>
      <c r="B4891" s="13" t="s">
        <v>674</v>
      </c>
      <c r="C4891" s="13" t="s">
        <v>21</v>
      </c>
      <c r="D4891" s="55">
        <v>1</v>
      </c>
      <c r="E4891" s="11">
        <v>1.71</v>
      </c>
      <c r="F4891" s="53">
        <f>D4891*E4891</f>
        <v>1.71</v>
      </c>
      <c r="G4891" s="21"/>
    </row>
    <row r="4892" spans="1:7" ht="15.6" thickTop="1" thickBot="1" x14ac:dyDescent="0.35">
      <c r="A4892" s="49">
        <v>3</v>
      </c>
      <c r="B4892" s="98" t="s">
        <v>49</v>
      </c>
      <c r="C4892" s="99"/>
      <c r="D4892" s="99"/>
      <c r="E4892" s="100"/>
      <c r="F4892" s="50">
        <f>SUM(F4890:F4891)</f>
        <v>3.41</v>
      </c>
      <c r="G4892" s="51">
        <f>SUM(F4892/F4897)</f>
        <v>1.8066526194568912E-2</v>
      </c>
    </row>
    <row r="4893" spans="1:7" ht="15.6" thickTop="1" thickBot="1" x14ac:dyDescent="0.35">
      <c r="A4893" s="57" t="s">
        <v>14</v>
      </c>
      <c r="B4893" s="98" t="s">
        <v>24</v>
      </c>
      <c r="C4893" s="99"/>
      <c r="D4893" s="99"/>
      <c r="E4893" s="100"/>
      <c r="F4893" s="58">
        <f>SUM(F4879,F4888,F4892)</f>
        <v>149.20699999999999</v>
      </c>
      <c r="G4893" s="6"/>
    </row>
    <row r="4894" spans="1:7" ht="15.6" thickTop="1" thickBot="1" x14ac:dyDescent="0.35">
      <c r="A4894" s="59">
        <v>4</v>
      </c>
      <c r="B4894" s="95" t="s">
        <v>15</v>
      </c>
      <c r="C4894" s="96"/>
      <c r="D4894" s="96"/>
      <c r="E4894" s="97"/>
      <c r="F4894" s="58">
        <f>SUM(F4893)*15%</f>
        <v>22.381049999999998</v>
      </c>
      <c r="G4894" s="51">
        <f>SUM(F4894/F4897)</f>
        <v>0.11857707509881422</v>
      </c>
    </row>
    <row r="4895" spans="1:7" ht="15.6" thickTop="1" thickBot="1" x14ac:dyDescent="0.35">
      <c r="A4895" s="57" t="s">
        <v>16</v>
      </c>
      <c r="B4895" s="98" t="s">
        <v>25</v>
      </c>
      <c r="C4895" s="99"/>
      <c r="D4895" s="99"/>
      <c r="E4895" s="100"/>
      <c r="F4895" s="60">
        <f>SUM(F4893:F4894)</f>
        <v>171.58804999999998</v>
      </c>
    </row>
    <row r="4896" spans="1:7" ht="15.6" thickTop="1" thickBot="1" x14ac:dyDescent="0.35">
      <c r="A4896" s="59">
        <v>5</v>
      </c>
      <c r="B4896" s="95" t="s">
        <v>17</v>
      </c>
      <c r="C4896" s="96"/>
      <c r="D4896" s="96"/>
      <c r="E4896" s="97"/>
      <c r="F4896" s="58">
        <f>SUM(F4895)*10%</f>
        <v>17.158804999999997</v>
      </c>
      <c r="G4896" s="51">
        <f>SUM(F4896/F4897)</f>
        <v>9.0909090909090898E-2</v>
      </c>
    </row>
    <row r="4897" spans="1:7" ht="15.6" thickTop="1" thickBot="1" x14ac:dyDescent="0.35">
      <c r="A4897" s="57" t="s">
        <v>18</v>
      </c>
      <c r="B4897" s="98" t="s">
        <v>19</v>
      </c>
      <c r="C4897" s="99"/>
      <c r="D4897" s="99"/>
      <c r="E4897" s="100"/>
      <c r="F4897" s="60">
        <f>SUM(F4895,F4896)</f>
        <v>188.74685499999998</v>
      </c>
      <c r="G4897" s="62">
        <f>SUM(G4879,G4888,G4892,G4894,G4896)</f>
        <v>1</v>
      </c>
    </row>
    <row r="4898" spans="1:7" ht="15.6" thickTop="1" thickBot="1" x14ac:dyDescent="0.35"/>
    <row r="4899" spans="1:7" ht="44.4" thickTop="1" thickBot="1" x14ac:dyDescent="0.35">
      <c r="A4899" s="37" t="s">
        <v>2</v>
      </c>
      <c r="B4899" s="29" t="s">
        <v>1</v>
      </c>
      <c r="C4899" s="38" t="s">
        <v>0</v>
      </c>
      <c r="D4899" s="39" t="s">
        <v>20</v>
      </c>
      <c r="E4899" s="40"/>
      <c r="F4899" s="41"/>
      <c r="G4899" s="41"/>
    </row>
    <row r="4900" spans="1:7" ht="71.400000000000006" customHeight="1" thickTop="1" x14ac:dyDescent="0.3">
      <c r="A4900" s="63" t="s">
        <v>703</v>
      </c>
      <c r="B4900" s="16" t="s">
        <v>1018</v>
      </c>
      <c r="C4900" s="8"/>
      <c r="D4900" s="8"/>
      <c r="E4900" s="40"/>
      <c r="F4900" s="41"/>
      <c r="G4900" s="41"/>
    </row>
    <row r="4901" spans="1:7" ht="132" customHeight="1" x14ac:dyDescent="0.3">
      <c r="A4901" s="91"/>
      <c r="B4901" s="93" t="s">
        <v>705</v>
      </c>
      <c r="C4901" s="92"/>
      <c r="D4901" s="92"/>
      <c r="E4901" s="40"/>
      <c r="F4901" s="41"/>
      <c r="G4901" s="41"/>
    </row>
    <row r="4902" spans="1:7" ht="409.2" customHeight="1" thickBot="1" x14ac:dyDescent="0.35">
      <c r="A4902" s="66" t="s">
        <v>704</v>
      </c>
      <c r="B4902" s="94"/>
      <c r="C4902" s="33" t="s">
        <v>638</v>
      </c>
      <c r="D4902" s="33">
        <v>1</v>
      </c>
      <c r="E4902" s="41"/>
      <c r="F4902" s="41"/>
      <c r="G4902" s="41"/>
    </row>
    <row r="4903" spans="1:7" ht="30" thickTop="1" thickBot="1" x14ac:dyDescent="0.35">
      <c r="A4903" s="37" t="s">
        <v>3</v>
      </c>
      <c r="B4903" s="29" t="s">
        <v>4</v>
      </c>
      <c r="C4903" s="29" t="s">
        <v>0</v>
      </c>
      <c r="D4903" s="29" t="s">
        <v>5</v>
      </c>
      <c r="E4903" s="29" t="s">
        <v>6</v>
      </c>
      <c r="F4903" s="29" t="s">
        <v>7</v>
      </c>
      <c r="G4903" s="39" t="s">
        <v>8</v>
      </c>
    </row>
    <row r="4904" spans="1:7" ht="15" thickTop="1" x14ac:dyDescent="0.3">
      <c r="A4904" s="41"/>
      <c r="B4904" s="46" t="s">
        <v>9</v>
      </c>
      <c r="C4904" s="47"/>
      <c r="D4904" s="47"/>
      <c r="E4904" s="47"/>
      <c r="F4904" s="47"/>
      <c r="G4904" s="21"/>
    </row>
    <row r="4905" spans="1:7" ht="15" thickBot="1" x14ac:dyDescent="0.35">
      <c r="A4905" s="17" t="s">
        <v>10</v>
      </c>
      <c r="B4905" s="13" t="s">
        <v>43</v>
      </c>
      <c r="C4905" s="13" t="s">
        <v>21</v>
      </c>
      <c r="D4905" s="13">
        <v>3.0840000000000001</v>
      </c>
      <c r="E4905" s="48">
        <v>30.88</v>
      </c>
      <c r="F4905" s="20">
        <f>PRODUCT(D4905:E4905)</f>
        <v>95.233919999999998</v>
      </c>
      <c r="G4905" s="21"/>
    </row>
    <row r="4906" spans="1:7" ht="15.6" thickTop="1" thickBot="1" x14ac:dyDescent="0.35">
      <c r="A4906" s="49">
        <v>1</v>
      </c>
      <c r="B4906" s="98" t="s">
        <v>13</v>
      </c>
      <c r="C4906" s="99"/>
      <c r="D4906" s="99"/>
      <c r="E4906" s="100"/>
      <c r="F4906" s="50">
        <f>SUM(F4905)</f>
        <v>95.233919999999998</v>
      </c>
      <c r="G4906" s="51">
        <f>SUM(F4906/F4925)</f>
        <v>0.32945405772624442</v>
      </c>
    </row>
    <row r="4907" spans="1:7" ht="15" thickTop="1" x14ac:dyDescent="0.3">
      <c r="A4907" s="41"/>
      <c r="B4907" s="52" t="s">
        <v>22</v>
      </c>
      <c r="C4907" s="13"/>
      <c r="D4907" s="13"/>
      <c r="E4907" s="13"/>
      <c r="F4907" s="53"/>
      <c r="G4907" s="54"/>
    </row>
    <row r="4908" spans="1:7" x14ac:dyDescent="0.3">
      <c r="A4908" s="17" t="s">
        <v>11</v>
      </c>
      <c r="B4908" s="13" t="s">
        <v>675</v>
      </c>
      <c r="C4908" s="18" t="s">
        <v>85</v>
      </c>
      <c r="D4908" s="19">
        <v>0.1</v>
      </c>
      <c r="E4908" s="11">
        <v>7.58</v>
      </c>
      <c r="F4908" s="20">
        <f t="shared" ref="F4908:F4916" si="320">D4908*E4908</f>
        <v>0.75800000000000001</v>
      </c>
      <c r="G4908" s="21"/>
    </row>
    <row r="4909" spans="1:7" x14ac:dyDescent="0.3">
      <c r="A4909" s="17" t="s">
        <v>12</v>
      </c>
      <c r="B4909" s="13" t="s">
        <v>325</v>
      </c>
      <c r="C4909" s="18" t="s">
        <v>85</v>
      </c>
      <c r="D4909" s="19">
        <v>0.1</v>
      </c>
      <c r="E4909" s="11">
        <v>33.75</v>
      </c>
      <c r="F4909" s="20">
        <f t="shared" si="320"/>
        <v>3.375</v>
      </c>
      <c r="G4909" s="21"/>
    </row>
    <row r="4910" spans="1:7" ht="28.8" x14ac:dyDescent="0.3">
      <c r="A4910" s="17" t="s">
        <v>53</v>
      </c>
      <c r="B4910" s="13" t="s">
        <v>938</v>
      </c>
      <c r="C4910" s="18" t="s">
        <v>68</v>
      </c>
      <c r="D4910" s="19">
        <v>1</v>
      </c>
      <c r="E4910" s="11">
        <v>5.87</v>
      </c>
      <c r="F4910" s="20">
        <f>D4910*E4910</f>
        <v>5.87</v>
      </c>
      <c r="G4910" s="21"/>
    </row>
    <row r="4911" spans="1:7" x14ac:dyDescent="0.3">
      <c r="A4911" s="17" t="s">
        <v>54</v>
      </c>
      <c r="B4911" s="41" t="s">
        <v>943</v>
      </c>
      <c r="C4911" s="18" t="s">
        <v>68</v>
      </c>
      <c r="D4911" s="19">
        <v>1</v>
      </c>
      <c r="E4911" s="11">
        <v>2.61</v>
      </c>
      <c r="F4911" s="20">
        <f>D4911*E4911</f>
        <v>2.61</v>
      </c>
      <c r="G4911" s="21"/>
    </row>
    <row r="4912" spans="1:7" ht="28.8" x14ac:dyDescent="0.3">
      <c r="A4912" s="17" t="s">
        <v>55</v>
      </c>
      <c r="B4912" s="13" t="s">
        <v>710</v>
      </c>
      <c r="C4912" s="18" t="s">
        <v>68</v>
      </c>
      <c r="D4912" s="19">
        <v>5</v>
      </c>
      <c r="E4912" s="11">
        <v>0.95</v>
      </c>
      <c r="F4912" s="20">
        <f>D4912*E4912</f>
        <v>4.75</v>
      </c>
      <c r="G4912" s="21"/>
    </row>
    <row r="4913" spans="1:7" x14ac:dyDescent="0.3">
      <c r="A4913" s="17" t="s">
        <v>56</v>
      </c>
      <c r="B4913" s="13" t="s">
        <v>707</v>
      </c>
      <c r="C4913" s="18" t="s">
        <v>68</v>
      </c>
      <c r="D4913" s="19">
        <v>1</v>
      </c>
      <c r="E4913" s="11">
        <v>1.04</v>
      </c>
      <c r="F4913" s="20">
        <f t="shared" si="320"/>
        <v>1.04</v>
      </c>
      <c r="G4913" s="21"/>
    </row>
    <row r="4914" spans="1:7" x14ac:dyDescent="0.3">
      <c r="A4914" s="17" t="s">
        <v>57</v>
      </c>
      <c r="B4914" s="13" t="s">
        <v>706</v>
      </c>
      <c r="C4914" s="18" t="s">
        <v>68</v>
      </c>
      <c r="D4914" s="19">
        <v>1</v>
      </c>
      <c r="E4914" s="11">
        <v>6.81</v>
      </c>
      <c r="F4914" s="20">
        <f t="shared" si="320"/>
        <v>6.81</v>
      </c>
      <c r="G4914" s="21"/>
    </row>
    <row r="4915" spans="1:7" ht="28.8" x14ac:dyDescent="0.3">
      <c r="A4915" s="17" t="s">
        <v>58</v>
      </c>
      <c r="B4915" s="13" t="s">
        <v>708</v>
      </c>
      <c r="C4915" s="18" t="s">
        <v>45</v>
      </c>
      <c r="D4915" s="19">
        <v>1</v>
      </c>
      <c r="E4915" s="11">
        <v>93.92</v>
      </c>
      <c r="F4915" s="20">
        <f t="shared" si="320"/>
        <v>93.92</v>
      </c>
      <c r="G4915" s="21"/>
    </row>
    <row r="4916" spans="1:7" ht="15" thickBot="1" x14ac:dyDescent="0.35">
      <c r="A4916" s="17" t="s">
        <v>59</v>
      </c>
      <c r="B4916" s="13" t="s">
        <v>709</v>
      </c>
      <c r="C4916" s="18" t="s">
        <v>45</v>
      </c>
      <c r="D4916" s="19">
        <v>1</v>
      </c>
      <c r="E4916" s="11">
        <v>8.8699999999999992</v>
      </c>
      <c r="F4916" s="20">
        <f t="shared" si="320"/>
        <v>8.8699999999999992</v>
      </c>
      <c r="G4916" s="21"/>
    </row>
    <row r="4917" spans="1:7" ht="15.6" thickTop="1" thickBot="1" x14ac:dyDescent="0.35">
      <c r="A4917" s="49">
        <v>2</v>
      </c>
      <c r="B4917" s="98" t="s">
        <v>23</v>
      </c>
      <c r="C4917" s="99"/>
      <c r="D4917" s="99"/>
      <c r="E4917" s="100"/>
      <c r="F4917" s="50">
        <f>SUM(F4908:F4916)</f>
        <v>128.00299999999999</v>
      </c>
      <c r="G4917" s="51">
        <f>SUM(F4917/F4925)</f>
        <v>0.44281604444227918</v>
      </c>
    </row>
    <row r="4918" spans="1:7" ht="15" thickTop="1" x14ac:dyDescent="0.3">
      <c r="A4918" s="41"/>
      <c r="B4918" s="52" t="s">
        <v>47</v>
      </c>
      <c r="C4918" s="13"/>
      <c r="D4918" s="13"/>
      <c r="E4918" s="13"/>
      <c r="F4918" s="73"/>
      <c r="G4918" s="54"/>
    </row>
    <row r="4919" spans="1:7" ht="15" thickBot="1" x14ac:dyDescent="0.35">
      <c r="A4919" s="17" t="s">
        <v>48</v>
      </c>
      <c r="B4919" s="13" t="s">
        <v>584</v>
      </c>
      <c r="C4919" s="13" t="s">
        <v>21</v>
      </c>
      <c r="D4919" s="13">
        <v>3.0840000000000001</v>
      </c>
      <c r="E4919" s="11">
        <v>1.71</v>
      </c>
      <c r="F4919" s="53">
        <f>D4919*E4919</f>
        <v>5.2736400000000003</v>
      </c>
      <c r="G4919" s="21"/>
    </row>
    <row r="4920" spans="1:7" ht="15.6" thickTop="1" thickBot="1" x14ac:dyDescent="0.35">
      <c r="A4920" s="49">
        <v>3</v>
      </c>
      <c r="B4920" s="98" t="s">
        <v>49</v>
      </c>
      <c r="C4920" s="99"/>
      <c r="D4920" s="99"/>
      <c r="E4920" s="100"/>
      <c r="F4920" s="50">
        <f>SUM(F4919:F4919)</f>
        <v>5.2736400000000003</v>
      </c>
      <c r="G4920" s="51">
        <f>SUM(F4920/F4925)</f>
        <v>1.8243731823571179E-2</v>
      </c>
    </row>
    <row r="4921" spans="1:7" ht="15.6" thickTop="1" thickBot="1" x14ac:dyDescent="0.35">
      <c r="A4921" s="57" t="s">
        <v>14</v>
      </c>
      <c r="B4921" s="98" t="s">
        <v>24</v>
      </c>
      <c r="C4921" s="99"/>
      <c r="D4921" s="99"/>
      <c r="E4921" s="100"/>
      <c r="F4921" s="58">
        <f>SUM(F4906,F4917,F4920)</f>
        <v>228.51056</v>
      </c>
      <c r="G4921" s="6"/>
    </row>
    <row r="4922" spans="1:7" ht="15.6" thickTop="1" thickBot="1" x14ac:dyDescent="0.35">
      <c r="A4922" s="59">
        <v>4</v>
      </c>
      <c r="B4922" s="95" t="s">
        <v>15</v>
      </c>
      <c r="C4922" s="96"/>
      <c r="D4922" s="96"/>
      <c r="E4922" s="97"/>
      <c r="F4922" s="58">
        <f>SUM(F4921)*15%</f>
        <v>34.276584</v>
      </c>
      <c r="G4922" s="51">
        <f>SUM(F4922/F4925)</f>
        <v>0.11857707509881422</v>
      </c>
    </row>
    <row r="4923" spans="1:7" ht="15.6" thickTop="1" thickBot="1" x14ac:dyDescent="0.35">
      <c r="A4923" s="57" t="s">
        <v>16</v>
      </c>
      <c r="B4923" s="98" t="s">
        <v>25</v>
      </c>
      <c r="C4923" s="99"/>
      <c r="D4923" s="99"/>
      <c r="E4923" s="100"/>
      <c r="F4923" s="60">
        <f>SUM(F4921:F4922)</f>
        <v>262.78714400000001</v>
      </c>
    </row>
    <row r="4924" spans="1:7" ht="15.6" thickTop="1" thickBot="1" x14ac:dyDescent="0.35">
      <c r="A4924" s="59">
        <v>5</v>
      </c>
      <c r="B4924" s="95" t="s">
        <v>17</v>
      </c>
      <c r="C4924" s="96"/>
      <c r="D4924" s="96"/>
      <c r="E4924" s="97"/>
      <c r="F4924" s="58">
        <f>SUM(F4923)*10%</f>
        <v>26.278714400000002</v>
      </c>
      <c r="G4924" s="51">
        <f>SUM(F4924/F4925)</f>
        <v>9.0909090909090912E-2</v>
      </c>
    </row>
    <row r="4925" spans="1:7" ht="15.6" thickTop="1" thickBot="1" x14ac:dyDescent="0.35">
      <c r="A4925" s="57" t="s">
        <v>18</v>
      </c>
      <c r="B4925" s="98" t="s">
        <v>19</v>
      </c>
      <c r="C4925" s="99"/>
      <c r="D4925" s="99"/>
      <c r="E4925" s="100"/>
      <c r="F4925" s="60">
        <f>SUM(F4923,F4924)</f>
        <v>289.06585840000002</v>
      </c>
      <c r="G4925" s="62">
        <f>SUM(G4906,G4917,G4920,G4922,G4924)</f>
        <v>1</v>
      </c>
    </row>
    <row r="4926" spans="1:7" ht="15.6" thickTop="1" thickBot="1" x14ac:dyDescent="0.35"/>
    <row r="4927" spans="1:7" ht="44.4" thickTop="1" thickBot="1" x14ac:dyDescent="0.35">
      <c r="A4927" s="37" t="s">
        <v>2</v>
      </c>
      <c r="B4927" s="29" t="s">
        <v>1</v>
      </c>
      <c r="C4927" s="38" t="s">
        <v>0</v>
      </c>
      <c r="D4927" s="39" t="s">
        <v>20</v>
      </c>
      <c r="E4927" s="40"/>
      <c r="F4927" s="41"/>
      <c r="G4927" s="41"/>
    </row>
    <row r="4928" spans="1:7" ht="43.8" thickTop="1" x14ac:dyDescent="0.3">
      <c r="A4928" s="63" t="s">
        <v>703</v>
      </c>
      <c r="B4928" s="16" t="s">
        <v>1018</v>
      </c>
      <c r="C4928" s="8"/>
      <c r="D4928" s="8"/>
      <c r="E4928" s="40"/>
      <c r="F4928" s="41"/>
      <c r="G4928" s="41"/>
    </row>
    <row r="4929" spans="1:7" ht="350.4" customHeight="1" x14ac:dyDescent="0.3">
      <c r="A4929" s="91"/>
      <c r="B4929" s="93" t="s">
        <v>712</v>
      </c>
      <c r="C4929" s="92"/>
      <c r="D4929" s="92"/>
      <c r="E4929" s="40"/>
      <c r="F4929" s="41"/>
      <c r="G4929" s="41"/>
    </row>
    <row r="4930" spans="1:7" ht="263.39999999999998" customHeight="1" thickBot="1" x14ac:dyDescent="0.35">
      <c r="A4930" s="66" t="s">
        <v>711</v>
      </c>
      <c r="B4930" s="94"/>
      <c r="C4930" s="33" t="s">
        <v>638</v>
      </c>
      <c r="D4930" s="33">
        <v>1</v>
      </c>
      <c r="E4930" s="41"/>
      <c r="F4930" s="41"/>
      <c r="G4930" s="41"/>
    </row>
    <row r="4931" spans="1:7" ht="30" thickTop="1" thickBot="1" x14ac:dyDescent="0.35">
      <c r="A4931" s="37" t="s">
        <v>3</v>
      </c>
      <c r="B4931" s="29" t="s">
        <v>4</v>
      </c>
      <c r="C4931" s="29" t="s">
        <v>0</v>
      </c>
      <c r="D4931" s="29" t="s">
        <v>5</v>
      </c>
      <c r="E4931" s="29" t="s">
        <v>6</v>
      </c>
      <c r="F4931" s="29" t="s">
        <v>7</v>
      </c>
      <c r="G4931" s="39" t="s">
        <v>8</v>
      </c>
    </row>
    <row r="4932" spans="1:7" ht="15" thickTop="1" x14ac:dyDescent="0.3">
      <c r="A4932" s="41"/>
      <c r="B4932" s="46" t="s">
        <v>9</v>
      </c>
      <c r="C4932" s="47"/>
      <c r="D4932" s="47"/>
      <c r="E4932" s="47"/>
      <c r="F4932" s="47"/>
      <c r="G4932" s="21"/>
    </row>
    <row r="4933" spans="1:7" ht="15" thickBot="1" x14ac:dyDescent="0.35">
      <c r="A4933" s="17" t="s">
        <v>10</v>
      </c>
      <c r="B4933" s="13" t="s">
        <v>43</v>
      </c>
      <c r="C4933" s="13" t="s">
        <v>21</v>
      </c>
      <c r="D4933" s="13">
        <v>3.0840000000000001</v>
      </c>
      <c r="E4933" s="48">
        <v>30.88</v>
      </c>
      <c r="F4933" s="20">
        <f>PRODUCT(D4933:E4933)</f>
        <v>95.233919999999998</v>
      </c>
      <c r="G4933" s="21"/>
    </row>
    <row r="4934" spans="1:7" ht="15.6" thickTop="1" thickBot="1" x14ac:dyDescent="0.35">
      <c r="A4934" s="49">
        <v>1</v>
      </c>
      <c r="B4934" s="98" t="s">
        <v>13</v>
      </c>
      <c r="C4934" s="99"/>
      <c r="D4934" s="99"/>
      <c r="E4934" s="100"/>
      <c r="F4934" s="50">
        <f>SUM(F4933)</f>
        <v>95.233919999999998</v>
      </c>
      <c r="G4934" s="51">
        <f>SUM(F4934/F4953)</f>
        <v>0.33003176716280225</v>
      </c>
    </row>
    <row r="4935" spans="1:7" ht="15" thickTop="1" x14ac:dyDescent="0.3">
      <c r="A4935" s="41"/>
      <c r="B4935" s="52" t="s">
        <v>22</v>
      </c>
      <c r="C4935" s="13"/>
      <c r="D4935" s="13"/>
      <c r="E4935" s="13"/>
      <c r="F4935" s="53"/>
      <c r="G4935" s="54"/>
    </row>
    <row r="4936" spans="1:7" x14ac:dyDescent="0.3">
      <c r="A4936" s="17" t="s">
        <v>11</v>
      </c>
      <c r="B4936" s="13" t="s">
        <v>675</v>
      </c>
      <c r="C4936" s="18" t="s">
        <v>85</v>
      </c>
      <c r="D4936" s="19">
        <v>0.1</v>
      </c>
      <c r="E4936" s="11">
        <v>7.58</v>
      </c>
      <c r="F4936" s="20">
        <f t="shared" ref="F4936:F4937" si="321">D4936*E4936</f>
        <v>0.75800000000000001</v>
      </c>
      <c r="G4936" s="21"/>
    </row>
    <row r="4937" spans="1:7" x14ac:dyDescent="0.3">
      <c r="A4937" s="17" t="s">
        <v>12</v>
      </c>
      <c r="B4937" s="13" t="s">
        <v>325</v>
      </c>
      <c r="C4937" s="18" t="s">
        <v>85</v>
      </c>
      <c r="D4937" s="19">
        <v>0.1</v>
      </c>
      <c r="E4937" s="11">
        <v>33.75</v>
      </c>
      <c r="F4937" s="20">
        <f t="shared" si="321"/>
        <v>3.375</v>
      </c>
      <c r="G4937" s="21"/>
    </row>
    <row r="4938" spans="1:7" ht="28.8" x14ac:dyDescent="0.3">
      <c r="A4938" s="17" t="s">
        <v>53</v>
      </c>
      <c r="B4938" s="41" t="s">
        <v>938</v>
      </c>
      <c r="C4938" s="18" t="s">
        <v>68</v>
      </c>
      <c r="D4938" s="19">
        <v>1</v>
      </c>
      <c r="E4938" s="11">
        <v>5.87</v>
      </c>
      <c r="F4938" s="20">
        <f>D4938*E4938</f>
        <v>5.87</v>
      </c>
      <c r="G4938" s="21"/>
    </row>
    <row r="4939" spans="1:7" x14ac:dyDescent="0.3">
      <c r="A4939" s="17" t="s">
        <v>54</v>
      </c>
      <c r="B4939" s="13" t="s">
        <v>943</v>
      </c>
      <c r="C4939" s="18" t="s">
        <v>68</v>
      </c>
      <c r="D4939" s="19">
        <v>1</v>
      </c>
      <c r="E4939" s="11">
        <v>2.61</v>
      </c>
      <c r="F4939" s="20">
        <f>D4939*E4939</f>
        <v>2.61</v>
      </c>
      <c r="G4939" s="21"/>
    </row>
    <row r="4940" spans="1:7" ht="28.8" x14ac:dyDescent="0.3">
      <c r="A4940" s="17" t="s">
        <v>55</v>
      </c>
      <c r="B4940" s="13" t="s">
        <v>710</v>
      </c>
      <c r="C4940" s="18" t="s">
        <v>68</v>
      </c>
      <c r="D4940" s="19">
        <v>5</v>
      </c>
      <c r="E4940" s="11">
        <v>0.95</v>
      </c>
      <c r="F4940" s="20">
        <f>D4940*E4940</f>
        <v>4.75</v>
      </c>
      <c r="G4940" s="21"/>
    </row>
    <row r="4941" spans="1:7" x14ac:dyDescent="0.3">
      <c r="A4941" s="17" t="s">
        <v>56</v>
      </c>
      <c r="B4941" s="13" t="s">
        <v>707</v>
      </c>
      <c r="C4941" s="18" t="s">
        <v>68</v>
      </c>
      <c r="D4941" s="19">
        <v>1</v>
      </c>
      <c r="E4941" s="11">
        <v>1.04</v>
      </c>
      <c r="F4941" s="20">
        <f t="shared" ref="F4941:F4944" si="322">D4941*E4941</f>
        <v>1.04</v>
      </c>
      <c r="G4941" s="21"/>
    </row>
    <row r="4942" spans="1:7" x14ac:dyDescent="0.3">
      <c r="A4942" s="17" t="s">
        <v>57</v>
      </c>
      <c r="B4942" s="13" t="s">
        <v>706</v>
      </c>
      <c r="C4942" s="18" t="s">
        <v>68</v>
      </c>
      <c r="D4942" s="19">
        <v>1</v>
      </c>
      <c r="E4942" s="11">
        <v>6.41</v>
      </c>
      <c r="F4942" s="20">
        <f t="shared" si="322"/>
        <v>6.41</v>
      </c>
      <c r="G4942" s="21"/>
    </row>
    <row r="4943" spans="1:7" ht="28.8" x14ac:dyDescent="0.3">
      <c r="A4943" s="17" t="s">
        <v>58</v>
      </c>
      <c r="B4943" s="13" t="s">
        <v>708</v>
      </c>
      <c r="C4943" s="18" t="s">
        <v>45</v>
      </c>
      <c r="D4943" s="19">
        <v>1</v>
      </c>
      <c r="E4943" s="11">
        <v>93.92</v>
      </c>
      <c r="F4943" s="20">
        <f t="shared" si="322"/>
        <v>93.92</v>
      </c>
      <c r="G4943" s="21"/>
    </row>
    <row r="4944" spans="1:7" ht="15" thickBot="1" x14ac:dyDescent="0.35">
      <c r="A4944" s="17" t="s">
        <v>59</v>
      </c>
      <c r="B4944" s="13" t="s">
        <v>709</v>
      </c>
      <c r="C4944" s="18" t="s">
        <v>45</v>
      </c>
      <c r="D4944" s="19">
        <v>1</v>
      </c>
      <c r="E4944" s="11">
        <v>8.8699999999999992</v>
      </c>
      <c r="F4944" s="20">
        <f t="shared" si="322"/>
        <v>8.8699999999999992</v>
      </c>
      <c r="G4944" s="21"/>
    </row>
    <row r="4945" spans="1:7" ht="15.6" thickTop="1" thickBot="1" x14ac:dyDescent="0.35">
      <c r="A4945" s="49">
        <v>2</v>
      </c>
      <c r="B4945" s="98" t="s">
        <v>23</v>
      </c>
      <c r="C4945" s="99"/>
      <c r="D4945" s="99"/>
      <c r="E4945" s="100"/>
      <c r="F4945" s="50">
        <f>SUM(F4936:F4944)</f>
        <v>127.60300000000001</v>
      </c>
      <c r="G4945" s="51">
        <f>SUM(F4945/F4953)</f>
        <v>0.44220634397150782</v>
      </c>
    </row>
    <row r="4946" spans="1:7" ht="15" thickTop="1" x14ac:dyDescent="0.3">
      <c r="A4946" s="41"/>
      <c r="B4946" s="52" t="s">
        <v>47</v>
      </c>
      <c r="C4946" s="13"/>
      <c r="D4946" s="13"/>
      <c r="E4946" s="13"/>
      <c r="F4946" s="73"/>
      <c r="G4946" s="54"/>
    </row>
    <row r="4947" spans="1:7" ht="15" thickBot="1" x14ac:dyDescent="0.35">
      <c r="A4947" s="17" t="s">
        <v>48</v>
      </c>
      <c r="B4947" s="13" t="s">
        <v>584</v>
      </c>
      <c r="C4947" s="13" t="s">
        <v>21</v>
      </c>
      <c r="D4947" s="13">
        <v>3.0840000000000001</v>
      </c>
      <c r="E4947" s="11">
        <v>1.71</v>
      </c>
      <c r="F4947" s="53">
        <f>D4947*E4947</f>
        <v>5.2736400000000003</v>
      </c>
      <c r="G4947" s="21"/>
    </row>
    <row r="4948" spans="1:7" ht="15.6" thickTop="1" thickBot="1" x14ac:dyDescent="0.35">
      <c r="A4948" s="49">
        <v>3</v>
      </c>
      <c r="B4948" s="98" t="s">
        <v>49</v>
      </c>
      <c r="C4948" s="99"/>
      <c r="D4948" s="99"/>
      <c r="E4948" s="100"/>
      <c r="F4948" s="50">
        <f>SUM(F4947:F4947)</f>
        <v>5.2736400000000003</v>
      </c>
      <c r="G4948" s="51">
        <f>SUM(F4948/F4953)</f>
        <v>1.8275722857784709E-2</v>
      </c>
    </row>
    <row r="4949" spans="1:7" ht="15.6" thickTop="1" thickBot="1" x14ac:dyDescent="0.35">
      <c r="A4949" s="57" t="s">
        <v>14</v>
      </c>
      <c r="B4949" s="98" t="s">
        <v>24</v>
      </c>
      <c r="C4949" s="99"/>
      <c r="D4949" s="99"/>
      <c r="E4949" s="100"/>
      <c r="F4949" s="58">
        <f>SUM(F4934,F4945,F4948)</f>
        <v>228.11056000000002</v>
      </c>
      <c r="G4949" s="6"/>
    </row>
    <row r="4950" spans="1:7" ht="15.6" thickTop="1" thickBot="1" x14ac:dyDescent="0.35">
      <c r="A4950" s="59">
        <v>4</v>
      </c>
      <c r="B4950" s="95" t="s">
        <v>15</v>
      </c>
      <c r="C4950" s="96"/>
      <c r="D4950" s="96"/>
      <c r="E4950" s="97"/>
      <c r="F4950" s="58">
        <f>SUM(F4949)*15%</f>
        <v>34.216584000000005</v>
      </c>
      <c r="G4950" s="51">
        <f>SUM(F4950/F4953)</f>
        <v>0.11857707509881422</v>
      </c>
    </row>
    <row r="4951" spans="1:7" ht="15.6" thickTop="1" thickBot="1" x14ac:dyDescent="0.35">
      <c r="A4951" s="57" t="s">
        <v>16</v>
      </c>
      <c r="B4951" s="98" t="s">
        <v>25</v>
      </c>
      <c r="C4951" s="99"/>
      <c r="D4951" s="99"/>
      <c r="E4951" s="100"/>
      <c r="F4951" s="60">
        <f>SUM(F4949:F4950)</f>
        <v>262.32714400000003</v>
      </c>
    </row>
    <row r="4952" spans="1:7" ht="15.6" thickTop="1" thickBot="1" x14ac:dyDescent="0.35">
      <c r="A4952" s="59">
        <v>5</v>
      </c>
      <c r="B4952" s="95" t="s">
        <v>17</v>
      </c>
      <c r="C4952" s="96"/>
      <c r="D4952" s="96"/>
      <c r="E4952" s="97"/>
      <c r="F4952" s="58">
        <f>SUM(F4951)*10%</f>
        <v>26.232714400000006</v>
      </c>
      <c r="G4952" s="51">
        <f>SUM(F4952/F4953)</f>
        <v>9.0909090909090912E-2</v>
      </c>
    </row>
    <row r="4953" spans="1:7" ht="15.6" thickTop="1" thickBot="1" x14ac:dyDescent="0.35">
      <c r="A4953" s="57" t="s">
        <v>18</v>
      </c>
      <c r="B4953" s="98" t="s">
        <v>19</v>
      </c>
      <c r="C4953" s="99"/>
      <c r="D4953" s="99"/>
      <c r="E4953" s="100"/>
      <c r="F4953" s="60">
        <f>SUM(F4951,F4952)</f>
        <v>288.55985840000005</v>
      </c>
      <c r="G4953" s="62">
        <f>SUM(G4934,G4945,G4948,G4950,G4952)</f>
        <v>0.99999999999999989</v>
      </c>
    </row>
    <row r="4954" spans="1:7" ht="15.6" thickTop="1" thickBot="1" x14ac:dyDescent="0.35"/>
    <row r="4955" spans="1:7" ht="44.4" thickTop="1" thickBot="1" x14ac:dyDescent="0.35">
      <c r="A4955" s="37" t="s">
        <v>2</v>
      </c>
      <c r="B4955" s="29" t="s">
        <v>1</v>
      </c>
      <c r="C4955" s="38" t="s">
        <v>0</v>
      </c>
      <c r="D4955" s="39" t="s">
        <v>20</v>
      </c>
      <c r="E4955" s="40"/>
      <c r="F4955" s="41"/>
      <c r="G4955" s="41"/>
    </row>
    <row r="4956" spans="1:7" ht="43.8" thickTop="1" x14ac:dyDescent="0.3">
      <c r="A4956" s="63" t="s">
        <v>703</v>
      </c>
      <c r="B4956" s="16" t="s">
        <v>1018</v>
      </c>
      <c r="C4956" s="8"/>
      <c r="D4956" s="8"/>
      <c r="E4956" s="40"/>
      <c r="F4956" s="41"/>
      <c r="G4956" s="41"/>
    </row>
    <row r="4957" spans="1:7" ht="168.6" customHeight="1" x14ac:dyDescent="0.3">
      <c r="A4957" s="91"/>
      <c r="B4957" s="93" t="s">
        <v>714</v>
      </c>
      <c r="C4957" s="92"/>
      <c r="D4957" s="92"/>
      <c r="E4957" s="40"/>
      <c r="F4957" s="41"/>
      <c r="G4957" s="41"/>
    </row>
    <row r="4958" spans="1:7" ht="301.2" customHeight="1" thickBot="1" x14ac:dyDescent="0.35">
      <c r="A4958" s="66" t="s">
        <v>713</v>
      </c>
      <c r="B4958" s="94"/>
      <c r="C4958" s="33" t="s">
        <v>638</v>
      </c>
      <c r="D4958" s="33">
        <v>1</v>
      </c>
      <c r="E4958" s="41"/>
      <c r="F4958" s="41"/>
      <c r="G4958" s="41"/>
    </row>
    <row r="4959" spans="1:7" ht="30" thickTop="1" thickBot="1" x14ac:dyDescent="0.35">
      <c r="A4959" s="37" t="s">
        <v>3</v>
      </c>
      <c r="B4959" s="29" t="s">
        <v>4</v>
      </c>
      <c r="C4959" s="29" t="s">
        <v>0</v>
      </c>
      <c r="D4959" s="29" t="s">
        <v>5</v>
      </c>
      <c r="E4959" s="29" t="s">
        <v>6</v>
      </c>
      <c r="F4959" s="29" t="s">
        <v>7</v>
      </c>
      <c r="G4959" s="39" t="s">
        <v>8</v>
      </c>
    </row>
    <row r="4960" spans="1:7" ht="15" thickTop="1" x14ac:dyDescent="0.3">
      <c r="A4960" s="41"/>
      <c r="B4960" s="46" t="s">
        <v>9</v>
      </c>
      <c r="C4960" s="47"/>
      <c r="D4960" s="47"/>
      <c r="E4960" s="47"/>
      <c r="F4960" s="47"/>
      <c r="G4960" s="21"/>
    </row>
    <row r="4961" spans="1:7" ht="15" thickBot="1" x14ac:dyDescent="0.35">
      <c r="A4961" s="17" t="s">
        <v>10</v>
      </c>
      <c r="B4961" s="13" t="s">
        <v>43</v>
      </c>
      <c r="C4961" s="13" t="s">
        <v>21</v>
      </c>
      <c r="D4961" s="13">
        <v>3.25</v>
      </c>
      <c r="E4961" s="48">
        <v>30.88</v>
      </c>
      <c r="F4961" s="20">
        <f>PRODUCT(D4961:E4961)</f>
        <v>100.36</v>
      </c>
      <c r="G4961" s="21"/>
    </row>
    <row r="4962" spans="1:7" ht="15.6" thickTop="1" thickBot="1" x14ac:dyDescent="0.35">
      <c r="A4962" s="49">
        <v>1</v>
      </c>
      <c r="B4962" s="98" t="s">
        <v>13</v>
      </c>
      <c r="C4962" s="99"/>
      <c r="D4962" s="99"/>
      <c r="E4962" s="100"/>
      <c r="F4962" s="50">
        <f>SUM(F4961)</f>
        <v>100.36</v>
      </c>
      <c r="G4962" s="51">
        <f>SUM(F4962/F4985)</f>
        <v>0.31164757906758916</v>
      </c>
    </row>
    <row r="4963" spans="1:7" ht="15" thickTop="1" x14ac:dyDescent="0.3">
      <c r="A4963" s="41"/>
      <c r="B4963" s="52" t="s">
        <v>22</v>
      </c>
      <c r="C4963" s="13"/>
      <c r="D4963" s="13"/>
      <c r="E4963" s="13"/>
      <c r="F4963" s="53"/>
      <c r="G4963" s="54"/>
    </row>
    <row r="4964" spans="1:7" x14ac:dyDescent="0.3">
      <c r="A4964" s="17" t="s">
        <v>11</v>
      </c>
      <c r="B4964" s="13" t="s">
        <v>533</v>
      </c>
      <c r="C4964" s="18" t="s">
        <v>85</v>
      </c>
      <c r="D4964" s="19">
        <v>0.1</v>
      </c>
      <c r="E4964" s="11">
        <v>33.75</v>
      </c>
      <c r="F4964" s="20">
        <f t="shared" ref="F4964:F4970" si="323">D4964*E4964</f>
        <v>3.375</v>
      </c>
      <c r="G4964" s="21"/>
    </row>
    <row r="4965" spans="1:7" ht="28.8" x14ac:dyDescent="0.3">
      <c r="A4965" s="17" t="s">
        <v>12</v>
      </c>
      <c r="B4965" s="41" t="s">
        <v>940</v>
      </c>
      <c r="C4965" s="18" t="s">
        <v>68</v>
      </c>
      <c r="D4965" s="19">
        <v>1</v>
      </c>
      <c r="E4965" s="11">
        <v>5.87</v>
      </c>
      <c r="F4965" s="20">
        <f t="shared" si="323"/>
        <v>5.87</v>
      </c>
      <c r="G4965" s="21"/>
    </row>
    <row r="4966" spans="1:7" ht="28.8" x14ac:dyDescent="0.3">
      <c r="A4966" s="17" t="s">
        <v>53</v>
      </c>
      <c r="B4966" s="13" t="s">
        <v>717</v>
      </c>
      <c r="C4966" s="18" t="s">
        <v>68</v>
      </c>
      <c r="D4966" s="19">
        <v>5</v>
      </c>
      <c r="E4966" s="11">
        <v>0.95</v>
      </c>
      <c r="F4966" s="20">
        <f t="shared" si="323"/>
        <v>4.75</v>
      </c>
      <c r="G4966" s="21"/>
    </row>
    <row r="4967" spans="1:7" x14ac:dyDescent="0.3">
      <c r="A4967" s="17" t="s">
        <v>54</v>
      </c>
      <c r="B4967" s="13" t="s">
        <v>718</v>
      </c>
      <c r="C4967" s="18" t="s">
        <v>68</v>
      </c>
      <c r="D4967" s="19">
        <v>1</v>
      </c>
      <c r="E4967" s="11">
        <v>1.04</v>
      </c>
      <c r="F4967" s="20">
        <f t="shared" si="323"/>
        <v>1.04</v>
      </c>
      <c r="G4967" s="21"/>
    </row>
    <row r="4968" spans="1:7" ht="43.2" x14ac:dyDescent="0.3">
      <c r="A4968" s="17" t="s">
        <v>55</v>
      </c>
      <c r="B4968" s="13" t="s">
        <v>907</v>
      </c>
      <c r="C4968" s="18" t="s">
        <v>68</v>
      </c>
      <c r="D4968" s="19">
        <v>1</v>
      </c>
      <c r="E4968" s="11">
        <v>6.41</v>
      </c>
      <c r="F4968" s="20">
        <f t="shared" si="323"/>
        <v>6.41</v>
      </c>
      <c r="G4968" s="21"/>
    </row>
    <row r="4969" spans="1:7" x14ac:dyDescent="0.3">
      <c r="A4969" s="17" t="s">
        <v>56</v>
      </c>
      <c r="B4969" s="13" t="s">
        <v>905</v>
      </c>
      <c r="C4969" s="18" t="s">
        <v>85</v>
      </c>
      <c r="D4969" s="19">
        <v>0.1</v>
      </c>
      <c r="E4969" s="11">
        <v>34.770000000000003</v>
      </c>
      <c r="F4969" s="20">
        <f t="shared" si="323"/>
        <v>3.4770000000000003</v>
      </c>
      <c r="G4969" s="21"/>
    </row>
    <row r="4970" spans="1:7" x14ac:dyDescent="0.3">
      <c r="A4970" s="17" t="s">
        <v>57</v>
      </c>
      <c r="B4970" s="13" t="s">
        <v>906</v>
      </c>
      <c r="C4970" s="18" t="s">
        <v>85</v>
      </c>
      <c r="D4970" s="19">
        <v>0.1</v>
      </c>
      <c r="E4970" s="11">
        <v>7.58</v>
      </c>
      <c r="F4970" s="20">
        <f t="shared" si="323"/>
        <v>0.75800000000000001</v>
      </c>
      <c r="G4970" s="21"/>
    </row>
    <row r="4971" spans="1:7" ht="28.8" x14ac:dyDescent="0.3">
      <c r="A4971" s="17" t="s">
        <v>58</v>
      </c>
      <c r="B4971" s="13" t="s">
        <v>960</v>
      </c>
      <c r="C4971" s="18" t="s">
        <v>85</v>
      </c>
      <c r="D4971" s="19">
        <v>0.1</v>
      </c>
      <c r="E4971" s="11">
        <v>34.770000000000003</v>
      </c>
      <c r="F4971" s="20">
        <f>D4971*E4971</f>
        <v>3.4770000000000003</v>
      </c>
      <c r="G4971" s="21"/>
    </row>
    <row r="4972" spans="1:7" ht="28.8" x14ac:dyDescent="0.3">
      <c r="A4972" s="17" t="s">
        <v>59</v>
      </c>
      <c r="B4972" s="13" t="s">
        <v>913</v>
      </c>
      <c r="C4972" s="18" t="s">
        <v>45</v>
      </c>
      <c r="D4972" s="19">
        <v>1</v>
      </c>
      <c r="E4972" s="11">
        <v>93.92</v>
      </c>
      <c r="F4972" s="20">
        <f>D4972*E4972</f>
        <v>93.92</v>
      </c>
      <c r="G4972" s="21"/>
    </row>
    <row r="4973" spans="1:7" ht="15" thickBot="1" x14ac:dyDescent="0.35">
      <c r="A4973" s="17" t="s">
        <v>133</v>
      </c>
      <c r="B4973" s="13" t="s">
        <v>914</v>
      </c>
      <c r="C4973" s="18" t="s">
        <v>45</v>
      </c>
      <c r="D4973" s="19">
        <v>1</v>
      </c>
      <c r="E4973" s="11">
        <v>8.8699999999999992</v>
      </c>
      <c r="F4973" s="20">
        <f>D4973*E4973</f>
        <v>8.8699999999999992</v>
      </c>
      <c r="G4973" s="21"/>
    </row>
    <row r="4974" spans="1:7" ht="15.6" thickTop="1" thickBot="1" x14ac:dyDescent="0.35">
      <c r="A4974" s="49">
        <v>2</v>
      </c>
      <c r="B4974" s="98" t="s">
        <v>23</v>
      </c>
      <c r="C4974" s="99"/>
      <c r="D4974" s="99"/>
      <c r="E4974" s="100"/>
      <c r="F4974" s="50">
        <f>SUM(F4964:F4973)</f>
        <v>131.947</v>
      </c>
      <c r="G4974" s="51">
        <f>SUM(F4974/F4985)</f>
        <v>0.40973458664040641</v>
      </c>
    </row>
    <row r="4975" spans="1:7" ht="15" thickTop="1" x14ac:dyDescent="0.3">
      <c r="A4975" s="41"/>
      <c r="B4975" s="52" t="s">
        <v>47</v>
      </c>
      <c r="C4975" s="13"/>
      <c r="D4975" s="13"/>
      <c r="E4975" s="13"/>
      <c r="F4975" s="73"/>
      <c r="G4975" s="54"/>
    </row>
    <row r="4976" spans="1:7" x14ac:dyDescent="0.3">
      <c r="A4976" s="17" t="s">
        <v>48</v>
      </c>
      <c r="B4976" s="13" t="s">
        <v>584</v>
      </c>
      <c r="C4976" s="13" t="s">
        <v>21</v>
      </c>
      <c r="D4976" s="13">
        <v>3.25</v>
      </c>
      <c r="E4976" s="11">
        <v>1.71</v>
      </c>
      <c r="F4976" s="53">
        <f>D4976*E4976</f>
        <v>5.5575000000000001</v>
      </c>
      <c r="G4976" s="21"/>
    </row>
    <row r="4977" spans="1:7" x14ac:dyDescent="0.3">
      <c r="A4977" s="17" t="s">
        <v>65</v>
      </c>
      <c r="B4977" s="13" t="s">
        <v>146</v>
      </c>
      <c r="C4977" s="13" t="s">
        <v>21</v>
      </c>
      <c r="D4977" s="13">
        <v>3.25</v>
      </c>
      <c r="E4977" s="20">
        <v>1.7</v>
      </c>
      <c r="F4977" s="53">
        <f>D4977*E4977</f>
        <v>5.5249999999999995</v>
      </c>
      <c r="G4977" s="21"/>
    </row>
    <row r="4978" spans="1:7" x14ac:dyDescent="0.3">
      <c r="A4978" s="17" t="s">
        <v>66</v>
      </c>
      <c r="B4978" s="13" t="s">
        <v>715</v>
      </c>
      <c r="C4978" s="13" t="s">
        <v>21</v>
      </c>
      <c r="D4978" s="13">
        <v>3.25</v>
      </c>
      <c r="E4978" s="11">
        <v>1.72</v>
      </c>
      <c r="F4978" s="53">
        <f>D4978*E4978</f>
        <v>5.59</v>
      </c>
      <c r="G4978" s="21"/>
    </row>
    <row r="4979" spans="1:7" ht="15" thickBot="1" x14ac:dyDescent="0.35">
      <c r="A4979" s="17" t="s">
        <v>67</v>
      </c>
      <c r="B4979" s="13" t="s">
        <v>716</v>
      </c>
      <c r="C4979" s="13" t="s">
        <v>21</v>
      </c>
      <c r="D4979" s="13">
        <v>3.25</v>
      </c>
      <c r="E4979" s="11">
        <v>1.72</v>
      </c>
      <c r="F4979" s="53">
        <f>D4979*E4979</f>
        <v>5.59</v>
      </c>
      <c r="G4979" s="21"/>
    </row>
    <row r="4980" spans="1:7" ht="15.6" thickTop="1" thickBot="1" x14ac:dyDescent="0.35">
      <c r="A4980" s="49">
        <v>3</v>
      </c>
      <c r="B4980" s="98" t="s">
        <v>49</v>
      </c>
      <c r="C4980" s="99"/>
      <c r="D4980" s="99"/>
      <c r="E4980" s="100"/>
      <c r="F4980" s="50">
        <f>SUM(F4976:F4979)</f>
        <v>22.262499999999999</v>
      </c>
      <c r="G4980" s="51">
        <f>SUM(F4980/F4985)</f>
        <v>6.9131668284099279E-2</v>
      </c>
    </row>
    <row r="4981" spans="1:7" ht="15.6" thickTop="1" thickBot="1" x14ac:dyDescent="0.35">
      <c r="A4981" s="57" t="s">
        <v>14</v>
      </c>
      <c r="B4981" s="98" t="s">
        <v>24</v>
      </c>
      <c r="C4981" s="99"/>
      <c r="D4981" s="99"/>
      <c r="E4981" s="100"/>
      <c r="F4981" s="58">
        <f>SUM(F4962,F4974,F4980)</f>
        <v>254.56950000000001</v>
      </c>
      <c r="G4981" s="6"/>
    </row>
    <row r="4982" spans="1:7" ht="15.6" thickTop="1" thickBot="1" x14ac:dyDescent="0.35">
      <c r="A4982" s="59">
        <v>4</v>
      </c>
      <c r="B4982" s="95" t="s">
        <v>15</v>
      </c>
      <c r="C4982" s="96"/>
      <c r="D4982" s="96"/>
      <c r="E4982" s="97"/>
      <c r="F4982" s="58">
        <f>SUM(F4981)*15%</f>
        <v>38.185425000000002</v>
      </c>
      <c r="G4982" s="51">
        <f>SUM(F4982/F4985)</f>
        <v>0.11857707509881424</v>
      </c>
    </row>
    <row r="4983" spans="1:7" ht="15.6" thickTop="1" thickBot="1" x14ac:dyDescent="0.35">
      <c r="A4983" s="57" t="s">
        <v>16</v>
      </c>
      <c r="B4983" s="98" t="s">
        <v>25</v>
      </c>
      <c r="C4983" s="99"/>
      <c r="D4983" s="99"/>
      <c r="E4983" s="100"/>
      <c r="F4983" s="60">
        <f>SUM(F4981:F4982)</f>
        <v>292.75492500000001</v>
      </c>
    </row>
    <row r="4984" spans="1:7" ht="15.6" thickTop="1" thickBot="1" x14ac:dyDescent="0.35">
      <c r="A4984" s="59">
        <v>5</v>
      </c>
      <c r="B4984" s="95" t="s">
        <v>17</v>
      </c>
      <c r="C4984" s="96"/>
      <c r="D4984" s="96"/>
      <c r="E4984" s="97"/>
      <c r="F4984" s="58">
        <f>SUM(F4983)*10%</f>
        <v>29.275492500000002</v>
      </c>
      <c r="G4984" s="51">
        <f>SUM(F4984/F4985)</f>
        <v>9.0909090909090912E-2</v>
      </c>
    </row>
    <row r="4985" spans="1:7" ht="15.6" thickTop="1" thickBot="1" x14ac:dyDescent="0.35">
      <c r="A4985" s="57" t="s">
        <v>18</v>
      </c>
      <c r="B4985" s="98" t="s">
        <v>19</v>
      </c>
      <c r="C4985" s="99"/>
      <c r="D4985" s="99"/>
      <c r="E4985" s="100"/>
      <c r="F4985" s="60">
        <f>SUM(F4983,F4984)</f>
        <v>322.0304175</v>
      </c>
      <c r="G4985" s="62">
        <f>SUM(G4962,G4974,G4980,G4982,G4984)</f>
        <v>0.99999999999999989</v>
      </c>
    </row>
    <row r="4986" spans="1:7" ht="15.6" thickTop="1" thickBot="1" x14ac:dyDescent="0.35"/>
    <row r="4987" spans="1:7" ht="44.4" thickTop="1" thickBot="1" x14ac:dyDescent="0.35">
      <c r="A4987" s="37" t="s">
        <v>2</v>
      </c>
      <c r="B4987" s="29" t="s">
        <v>1</v>
      </c>
      <c r="C4987" s="38" t="s">
        <v>0</v>
      </c>
      <c r="D4987" s="39" t="s">
        <v>20</v>
      </c>
      <c r="E4987" s="40"/>
      <c r="F4987" s="41"/>
      <c r="G4987" s="41"/>
    </row>
    <row r="4988" spans="1:7" ht="43.8" thickTop="1" x14ac:dyDescent="0.3">
      <c r="A4988" s="63" t="s">
        <v>703</v>
      </c>
      <c r="B4988" s="16" t="s">
        <v>1018</v>
      </c>
      <c r="C4988" s="8"/>
      <c r="D4988" s="8"/>
      <c r="E4988" s="40"/>
      <c r="F4988" s="41"/>
      <c r="G4988" s="41"/>
    </row>
    <row r="4989" spans="1:7" ht="322.2" customHeight="1" x14ac:dyDescent="0.3">
      <c r="A4989" s="91"/>
      <c r="B4989" s="93" t="s">
        <v>720</v>
      </c>
      <c r="C4989" s="92"/>
      <c r="D4989" s="92"/>
      <c r="E4989" s="40"/>
      <c r="F4989" s="41"/>
      <c r="G4989" s="41"/>
    </row>
    <row r="4990" spans="1:7" ht="215.4" customHeight="1" thickBot="1" x14ac:dyDescent="0.35">
      <c r="A4990" s="66" t="s">
        <v>719</v>
      </c>
      <c r="B4990" s="94"/>
      <c r="C4990" s="33" t="s">
        <v>638</v>
      </c>
      <c r="D4990" s="33">
        <v>1</v>
      </c>
      <c r="E4990" s="41"/>
      <c r="F4990" s="41"/>
      <c r="G4990" s="41"/>
    </row>
    <row r="4991" spans="1:7" ht="30" thickTop="1" thickBot="1" x14ac:dyDescent="0.35">
      <c r="A4991" s="37" t="s">
        <v>3</v>
      </c>
      <c r="B4991" s="29" t="s">
        <v>4</v>
      </c>
      <c r="C4991" s="29" t="s">
        <v>0</v>
      </c>
      <c r="D4991" s="29" t="s">
        <v>5</v>
      </c>
      <c r="E4991" s="29" t="s">
        <v>6</v>
      </c>
      <c r="F4991" s="29" t="s">
        <v>7</v>
      </c>
      <c r="G4991" s="39" t="s">
        <v>8</v>
      </c>
    </row>
    <row r="4992" spans="1:7" ht="15" thickTop="1" x14ac:dyDescent="0.3">
      <c r="A4992" s="41"/>
      <c r="B4992" s="46" t="s">
        <v>9</v>
      </c>
      <c r="C4992" s="47"/>
      <c r="D4992" s="47"/>
      <c r="E4992" s="47"/>
      <c r="F4992" s="47"/>
      <c r="G4992" s="21"/>
    </row>
    <row r="4993" spans="1:7" ht="15" thickBot="1" x14ac:dyDescent="0.35">
      <c r="A4993" s="17" t="s">
        <v>10</v>
      </c>
      <c r="B4993" s="13" t="s">
        <v>43</v>
      </c>
      <c r="C4993" s="13" t="s">
        <v>21</v>
      </c>
      <c r="D4993" s="13">
        <v>3.25</v>
      </c>
      <c r="E4993" s="48">
        <v>30.88</v>
      </c>
      <c r="F4993" s="20">
        <f>PRODUCT(D4993:E4993)</f>
        <v>100.36</v>
      </c>
      <c r="G4993" s="21"/>
    </row>
    <row r="4994" spans="1:7" ht="15.6" thickTop="1" thickBot="1" x14ac:dyDescent="0.35">
      <c r="A4994" s="49">
        <v>1</v>
      </c>
      <c r="B4994" s="98" t="s">
        <v>13</v>
      </c>
      <c r="C4994" s="99"/>
      <c r="D4994" s="99"/>
      <c r="E4994" s="100"/>
      <c r="F4994" s="50">
        <f>SUM(F4993)</f>
        <v>100.36</v>
      </c>
      <c r="G4994" s="51">
        <f>SUM(F4994/F5017)</f>
        <v>0.31164757906758916</v>
      </c>
    </row>
    <row r="4995" spans="1:7" ht="15" thickTop="1" x14ac:dyDescent="0.3">
      <c r="A4995" s="41"/>
      <c r="B4995" s="52" t="s">
        <v>22</v>
      </c>
      <c r="C4995" s="13"/>
      <c r="D4995" s="13"/>
      <c r="E4995" s="13"/>
      <c r="F4995" s="53"/>
      <c r="G4995" s="54"/>
    </row>
    <row r="4996" spans="1:7" x14ac:dyDescent="0.3">
      <c r="A4996" s="17" t="s">
        <v>11</v>
      </c>
      <c r="B4996" s="13" t="s">
        <v>533</v>
      </c>
      <c r="C4996" s="18" t="s">
        <v>85</v>
      </c>
      <c r="D4996" s="19">
        <v>0.1</v>
      </c>
      <c r="E4996" s="11">
        <v>33.75</v>
      </c>
      <c r="F4996" s="20">
        <f t="shared" ref="F4996:F4999" si="324">D4996*E4996</f>
        <v>3.375</v>
      </c>
      <c r="G4996" s="21"/>
    </row>
    <row r="4997" spans="1:7" ht="28.8" x14ac:dyDescent="0.3">
      <c r="A4997" s="17" t="s">
        <v>12</v>
      </c>
      <c r="B4997" s="41" t="s">
        <v>940</v>
      </c>
      <c r="C4997" s="18" t="s">
        <v>68</v>
      </c>
      <c r="D4997" s="19">
        <v>1</v>
      </c>
      <c r="E4997" s="11">
        <v>5.87</v>
      </c>
      <c r="F4997" s="20">
        <f t="shared" si="324"/>
        <v>5.87</v>
      </c>
      <c r="G4997" s="21"/>
    </row>
    <row r="4998" spans="1:7" ht="28.8" x14ac:dyDescent="0.3">
      <c r="A4998" s="17" t="s">
        <v>53</v>
      </c>
      <c r="B4998" s="13" t="s">
        <v>717</v>
      </c>
      <c r="C4998" s="18" t="s">
        <v>68</v>
      </c>
      <c r="D4998" s="19">
        <v>5</v>
      </c>
      <c r="E4998" s="11">
        <v>0.95</v>
      </c>
      <c r="F4998" s="20">
        <f t="shared" si="324"/>
        <v>4.75</v>
      </c>
      <c r="G4998" s="21"/>
    </row>
    <row r="4999" spans="1:7" x14ac:dyDescent="0.3">
      <c r="A4999" s="17" t="s">
        <v>54</v>
      </c>
      <c r="B4999" s="13" t="s">
        <v>718</v>
      </c>
      <c r="C4999" s="18" t="s">
        <v>68</v>
      </c>
      <c r="D4999" s="19">
        <v>1</v>
      </c>
      <c r="E4999" s="11">
        <v>1.04</v>
      </c>
      <c r="F4999" s="20">
        <f t="shared" si="324"/>
        <v>1.04</v>
      </c>
      <c r="G4999" s="21"/>
    </row>
    <row r="5000" spans="1:7" ht="71.25" customHeight="1" x14ac:dyDescent="0.3">
      <c r="A5000" s="17" t="s">
        <v>55</v>
      </c>
      <c r="B5000" s="13" t="s">
        <v>907</v>
      </c>
      <c r="C5000" s="18" t="s">
        <v>68</v>
      </c>
      <c r="D5000" s="19">
        <v>1</v>
      </c>
      <c r="E5000" s="11">
        <v>6.41</v>
      </c>
      <c r="F5000" s="20">
        <f>D5000*E5000</f>
        <v>6.41</v>
      </c>
      <c r="G5000" s="21"/>
    </row>
    <row r="5001" spans="1:7" x14ac:dyDescent="0.3">
      <c r="A5001" s="17" t="s">
        <v>56</v>
      </c>
      <c r="B5001" s="13" t="s">
        <v>905</v>
      </c>
      <c r="C5001" s="18" t="s">
        <v>85</v>
      </c>
      <c r="D5001" s="19">
        <v>0.1</v>
      </c>
      <c r="E5001" s="11">
        <v>34.770000000000003</v>
      </c>
      <c r="F5001" s="20">
        <f t="shared" ref="F5001:F5002" si="325">D5001*E5001</f>
        <v>3.4770000000000003</v>
      </c>
      <c r="G5001" s="21"/>
    </row>
    <row r="5002" spans="1:7" x14ac:dyDescent="0.3">
      <c r="A5002" s="17" t="s">
        <v>57</v>
      </c>
      <c r="B5002" s="13" t="s">
        <v>906</v>
      </c>
      <c r="C5002" s="18" t="s">
        <v>85</v>
      </c>
      <c r="D5002" s="19">
        <v>0.1</v>
      </c>
      <c r="E5002" s="11">
        <v>7.58</v>
      </c>
      <c r="F5002" s="20">
        <f t="shared" si="325"/>
        <v>0.75800000000000001</v>
      </c>
      <c r="G5002" s="21"/>
    </row>
    <row r="5003" spans="1:7" ht="28.8" x14ac:dyDescent="0.3">
      <c r="A5003" s="17" t="s">
        <v>58</v>
      </c>
      <c r="B5003" s="13" t="s">
        <v>960</v>
      </c>
      <c r="C5003" s="18" t="s">
        <v>85</v>
      </c>
      <c r="D5003" s="19">
        <v>0.1</v>
      </c>
      <c r="E5003" s="11">
        <v>34.770000000000003</v>
      </c>
      <c r="F5003" s="20">
        <f>D5003*E5003</f>
        <v>3.4770000000000003</v>
      </c>
      <c r="G5003" s="21"/>
    </row>
    <row r="5004" spans="1:7" ht="28.8" x14ac:dyDescent="0.3">
      <c r="A5004" s="17" t="s">
        <v>59</v>
      </c>
      <c r="B5004" s="13" t="s">
        <v>913</v>
      </c>
      <c r="C5004" s="18" t="s">
        <v>45</v>
      </c>
      <c r="D5004" s="19">
        <v>1</v>
      </c>
      <c r="E5004" s="11">
        <v>93.92</v>
      </c>
      <c r="F5004" s="20">
        <f>D5004*E5004</f>
        <v>93.92</v>
      </c>
      <c r="G5004" s="21"/>
    </row>
    <row r="5005" spans="1:7" ht="15" thickBot="1" x14ac:dyDescent="0.35">
      <c r="A5005" s="17" t="s">
        <v>133</v>
      </c>
      <c r="B5005" s="13" t="s">
        <v>914</v>
      </c>
      <c r="C5005" s="18" t="s">
        <v>45</v>
      </c>
      <c r="D5005" s="19">
        <v>1</v>
      </c>
      <c r="E5005" s="11">
        <v>8.8699999999999992</v>
      </c>
      <c r="F5005" s="20">
        <f>D5005*E5005</f>
        <v>8.8699999999999992</v>
      </c>
      <c r="G5005" s="21"/>
    </row>
    <row r="5006" spans="1:7" ht="15.6" thickTop="1" thickBot="1" x14ac:dyDescent="0.35">
      <c r="A5006" s="49">
        <v>2</v>
      </c>
      <c r="B5006" s="98" t="s">
        <v>23</v>
      </c>
      <c r="C5006" s="99"/>
      <c r="D5006" s="99"/>
      <c r="E5006" s="100"/>
      <c r="F5006" s="50">
        <f>SUM(F4996:F5005)</f>
        <v>131.947</v>
      </c>
      <c r="G5006" s="51">
        <f>SUM(F5006/F5017)</f>
        <v>0.40973458664040641</v>
      </c>
    </row>
    <row r="5007" spans="1:7" ht="15" thickTop="1" x14ac:dyDescent="0.3">
      <c r="A5007" s="41"/>
      <c r="B5007" s="52" t="s">
        <v>47</v>
      </c>
      <c r="C5007" s="13"/>
      <c r="D5007" s="13"/>
      <c r="E5007" s="13"/>
      <c r="F5007" s="73"/>
      <c r="G5007" s="54"/>
    </row>
    <row r="5008" spans="1:7" x14ac:dyDescent="0.3">
      <c r="A5008" s="17" t="s">
        <v>48</v>
      </c>
      <c r="B5008" s="13" t="s">
        <v>584</v>
      </c>
      <c r="C5008" s="13" t="s">
        <v>21</v>
      </c>
      <c r="D5008" s="13">
        <v>3.25</v>
      </c>
      <c r="E5008" s="11">
        <v>1.71</v>
      </c>
      <c r="F5008" s="53">
        <f>D5008*E5008</f>
        <v>5.5575000000000001</v>
      </c>
      <c r="G5008" s="21"/>
    </row>
    <row r="5009" spans="1:7" x14ac:dyDescent="0.3">
      <c r="A5009" s="17" t="s">
        <v>65</v>
      </c>
      <c r="B5009" s="13" t="s">
        <v>146</v>
      </c>
      <c r="C5009" s="13" t="s">
        <v>21</v>
      </c>
      <c r="D5009" s="13">
        <v>3.25</v>
      </c>
      <c r="E5009" s="20">
        <v>1.7</v>
      </c>
      <c r="F5009" s="53">
        <f>D5009*E5009</f>
        <v>5.5249999999999995</v>
      </c>
      <c r="G5009" s="21"/>
    </row>
    <row r="5010" spans="1:7" x14ac:dyDescent="0.3">
      <c r="A5010" s="17" t="s">
        <v>66</v>
      </c>
      <c r="B5010" s="13" t="s">
        <v>715</v>
      </c>
      <c r="C5010" s="13" t="s">
        <v>21</v>
      </c>
      <c r="D5010" s="13">
        <v>3.25</v>
      </c>
      <c r="E5010" s="11">
        <v>1.72</v>
      </c>
      <c r="F5010" s="53">
        <f>D5010*E5010</f>
        <v>5.59</v>
      </c>
      <c r="G5010" s="21"/>
    </row>
    <row r="5011" spans="1:7" ht="15" thickBot="1" x14ac:dyDescent="0.35">
      <c r="A5011" s="17" t="s">
        <v>67</v>
      </c>
      <c r="B5011" s="13" t="s">
        <v>716</v>
      </c>
      <c r="C5011" s="13" t="s">
        <v>21</v>
      </c>
      <c r="D5011" s="13">
        <v>3.25</v>
      </c>
      <c r="E5011" s="11">
        <v>1.72</v>
      </c>
      <c r="F5011" s="53">
        <f>D5011*E5011</f>
        <v>5.59</v>
      </c>
      <c r="G5011" s="21"/>
    </row>
    <row r="5012" spans="1:7" ht="15.6" thickTop="1" thickBot="1" x14ac:dyDescent="0.35">
      <c r="A5012" s="49">
        <v>3</v>
      </c>
      <c r="B5012" s="98" t="s">
        <v>49</v>
      </c>
      <c r="C5012" s="99"/>
      <c r="D5012" s="99"/>
      <c r="E5012" s="100"/>
      <c r="F5012" s="50">
        <f>SUM(F5008:F5011)</f>
        <v>22.262499999999999</v>
      </c>
      <c r="G5012" s="51">
        <f>SUM(F5012/F5017)</f>
        <v>6.9131668284099279E-2</v>
      </c>
    </row>
    <row r="5013" spans="1:7" ht="15.6" thickTop="1" thickBot="1" x14ac:dyDescent="0.35">
      <c r="A5013" s="57" t="s">
        <v>14</v>
      </c>
      <c r="B5013" s="98" t="s">
        <v>24</v>
      </c>
      <c r="C5013" s="99"/>
      <c r="D5013" s="99"/>
      <c r="E5013" s="100"/>
      <c r="F5013" s="58">
        <f>SUM(F4994,F5006,F5012)</f>
        <v>254.56950000000001</v>
      </c>
      <c r="G5013" s="6"/>
    </row>
    <row r="5014" spans="1:7" ht="15.6" thickTop="1" thickBot="1" x14ac:dyDescent="0.35">
      <c r="A5014" s="59">
        <v>4</v>
      </c>
      <c r="B5014" s="95" t="s">
        <v>15</v>
      </c>
      <c r="C5014" s="96"/>
      <c r="D5014" s="96"/>
      <c r="E5014" s="97"/>
      <c r="F5014" s="58">
        <f>SUM(F5013)*15%</f>
        <v>38.185425000000002</v>
      </c>
      <c r="G5014" s="51">
        <f>SUM(F5014/F5017)</f>
        <v>0.11857707509881424</v>
      </c>
    </row>
    <row r="5015" spans="1:7" ht="15.6" thickTop="1" thickBot="1" x14ac:dyDescent="0.35">
      <c r="A5015" s="57" t="s">
        <v>16</v>
      </c>
      <c r="B5015" s="98" t="s">
        <v>25</v>
      </c>
      <c r="C5015" s="99"/>
      <c r="D5015" s="99"/>
      <c r="E5015" s="100"/>
      <c r="F5015" s="60">
        <f>SUM(F5013:F5014)</f>
        <v>292.75492500000001</v>
      </c>
    </row>
    <row r="5016" spans="1:7" ht="15.6" thickTop="1" thickBot="1" x14ac:dyDescent="0.35">
      <c r="A5016" s="59">
        <v>5</v>
      </c>
      <c r="B5016" s="95" t="s">
        <v>17</v>
      </c>
      <c r="C5016" s="96"/>
      <c r="D5016" s="96"/>
      <c r="E5016" s="97"/>
      <c r="F5016" s="58">
        <f>SUM(F5015)*10%</f>
        <v>29.275492500000002</v>
      </c>
      <c r="G5016" s="51">
        <f>SUM(F5016/F5017)</f>
        <v>9.0909090909090912E-2</v>
      </c>
    </row>
    <row r="5017" spans="1:7" ht="15.6" thickTop="1" thickBot="1" x14ac:dyDescent="0.35">
      <c r="A5017" s="57" t="s">
        <v>18</v>
      </c>
      <c r="B5017" s="98" t="s">
        <v>19</v>
      </c>
      <c r="C5017" s="99"/>
      <c r="D5017" s="99"/>
      <c r="E5017" s="100"/>
      <c r="F5017" s="60">
        <f>SUM(F5015,F5016)</f>
        <v>322.0304175</v>
      </c>
      <c r="G5017" s="62">
        <f>SUM(G4994,G5006,G5012,G5014,G5016)</f>
        <v>0.99999999999999989</v>
      </c>
    </row>
    <row r="5018" spans="1:7" ht="15.6" thickTop="1" thickBot="1" x14ac:dyDescent="0.35"/>
    <row r="5019" spans="1:7" ht="44.4" thickTop="1" thickBot="1" x14ac:dyDescent="0.35">
      <c r="A5019" s="37" t="s">
        <v>2</v>
      </c>
      <c r="B5019" s="29" t="s">
        <v>1</v>
      </c>
      <c r="C5019" s="38" t="s">
        <v>0</v>
      </c>
      <c r="D5019" s="39" t="s">
        <v>20</v>
      </c>
      <c r="E5019" s="40"/>
      <c r="F5019" s="41"/>
      <c r="G5019" s="41"/>
    </row>
    <row r="5020" spans="1:7" ht="43.8" thickTop="1" x14ac:dyDescent="0.3">
      <c r="A5020" s="63" t="s">
        <v>703</v>
      </c>
      <c r="B5020" s="16" t="s">
        <v>1018</v>
      </c>
      <c r="C5020" s="8"/>
      <c r="D5020" s="8"/>
      <c r="E5020" s="40"/>
      <c r="F5020" s="41"/>
      <c r="G5020" s="41"/>
    </row>
    <row r="5021" spans="1:7" ht="352.2" customHeight="1" x14ac:dyDescent="0.3">
      <c r="A5021" s="91"/>
      <c r="B5021" s="93" t="s">
        <v>722</v>
      </c>
      <c r="C5021" s="92"/>
      <c r="D5021" s="92"/>
      <c r="E5021" s="40"/>
      <c r="F5021" s="41"/>
      <c r="G5021" s="41"/>
    </row>
    <row r="5022" spans="1:7" ht="119.4" customHeight="1" thickBot="1" x14ac:dyDescent="0.35">
      <c r="A5022" s="66" t="s">
        <v>721</v>
      </c>
      <c r="B5022" s="94"/>
      <c r="C5022" s="33" t="s">
        <v>638</v>
      </c>
      <c r="D5022" s="33">
        <v>1</v>
      </c>
      <c r="E5022" s="41"/>
      <c r="F5022" s="41"/>
      <c r="G5022" s="41"/>
    </row>
    <row r="5023" spans="1:7" ht="30" thickTop="1" thickBot="1" x14ac:dyDescent="0.35">
      <c r="A5023" s="37" t="s">
        <v>3</v>
      </c>
      <c r="B5023" s="29" t="s">
        <v>4</v>
      </c>
      <c r="C5023" s="29" t="s">
        <v>0</v>
      </c>
      <c r="D5023" s="29" t="s">
        <v>5</v>
      </c>
      <c r="E5023" s="29" t="s">
        <v>6</v>
      </c>
      <c r="F5023" s="29" t="s">
        <v>7</v>
      </c>
      <c r="G5023" s="39" t="s">
        <v>8</v>
      </c>
    </row>
    <row r="5024" spans="1:7" ht="15" thickTop="1" x14ac:dyDescent="0.3">
      <c r="A5024" s="41"/>
      <c r="B5024" s="46" t="s">
        <v>9</v>
      </c>
      <c r="C5024" s="47"/>
      <c r="D5024" s="47"/>
      <c r="E5024" s="47"/>
      <c r="F5024" s="47"/>
      <c r="G5024" s="21"/>
    </row>
    <row r="5025" spans="1:7" ht="15" thickBot="1" x14ac:dyDescent="0.35">
      <c r="A5025" s="17" t="s">
        <v>10</v>
      </c>
      <c r="B5025" s="13" t="s">
        <v>43</v>
      </c>
      <c r="C5025" s="13" t="s">
        <v>21</v>
      </c>
      <c r="D5025" s="13">
        <v>3.25</v>
      </c>
      <c r="E5025" s="48">
        <v>30.88</v>
      </c>
      <c r="F5025" s="20">
        <f>PRODUCT(D5025:E5025)</f>
        <v>100.36</v>
      </c>
      <c r="G5025" s="21"/>
    </row>
    <row r="5026" spans="1:7" ht="15.6" thickTop="1" thickBot="1" x14ac:dyDescent="0.35">
      <c r="A5026" s="49">
        <v>1</v>
      </c>
      <c r="B5026" s="98" t="s">
        <v>13</v>
      </c>
      <c r="C5026" s="99"/>
      <c r="D5026" s="99"/>
      <c r="E5026" s="100"/>
      <c r="F5026" s="50">
        <f>SUM(F5025)</f>
        <v>100.36</v>
      </c>
      <c r="G5026" s="51">
        <f>SUM(F5026/F5049)</f>
        <v>0.31164757906758916</v>
      </c>
    </row>
    <row r="5027" spans="1:7" ht="15" thickTop="1" x14ac:dyDescent="0.3">
      <c r="A5027" s="41"/>
      <c r="B5027" s="52" t="s">
        <v>22</v>
      </c>
      <c r="C5027" s="13"/>
      <c r="D5027" s="13"/>
      <c r="E5027" s="13"/>
      <c r="F5027" s="53"/>
      <c r="G5027" s="54"/>
    </row>
    <row r="5028" spans="1:7" x14ac:dyDescent="0.3">
      <c r="A5028" s="17" t="s">
        <v>11</v>
      </c>
      <c r="B5028" s="13" t="s">
        <v>533</v>
      </c>
      <c r="C5028" s="18" t="s">
        <v>85</v>
      </c>
      <c r="D5028" s="19">
        <v>0.1</v>
      </c>
      <c r="E5028" s="11">
        <v>33.75</v>
      </c>
      <c r="F5028" s="20">
        <f t="shared" ref="F5028:F5031" si="326">D5028*E5028</f>
        <v>3.375</v>
      </c>
      <c r="G5028" s="21"/>
    </row>
    <row r="5029" spans="1:7" ht="28.8" x14ac:dyDescent="0.3">
      <c r="A5029" s="17" t="s">
        <v>12</v>
      </c>
      <c r="B5029" s="41" t="s">
        <v>940</v>
      </c>
      <c r="C5029" s="18" t="s">
        <v>68</v>
      </c>
      <c r="D5029" s="19">
        <v>1</v>
      </c>
      <c r="E5029" s="11">
        <v>5.87</v>
      </c>
      <c r="F5029" s="20">
        <f t="shared" si="326"/>
        <v>5.87</v>
      </c>
      <c r="G5029" s="21"/>
    </row>
    <row r="5030" spans="1:7" ht="28.8" x14ac:dyDescent="0.3">
      <c r="A5030" s="17" t="s">
        <v>53</v>
      </c>
      <c r="B5030" s="13" t="s">
        <v>717</v>
      </c>
      <c r="C5030" s="18" t="s">
        <v>68</v>
      </c>
      <c r="D5030" s="19">
        <v>5</v>
      </c>
      <c r="E5030" s="11">
        <v>0.95</v>
      </c>
      <c r="F5030" s="20">
        <f t="shared" si="326"/>
        <v>4.75</v>
      </c>
      <c r="G5030" s="21"/>
    </row>
    <row r="5031" spans="1:7" x14ac:dyDescent="0.3">
      <c r="A5031" s="17" t="s">
        <v>54</v>
      </c>
      <c r="B5031" s="13" t="s">
        <v>718</v>
      </c>
      <c r="C5031" s="18" t="s">
        <v>68</v>
      </c>
      <c r="D5031" s="19">
        <v>1</v>
      </c>
      <c r="E5031" s="11">
        <v>1.04</v>
      </c>
      <c r="F5031" s="20">
        <f t="shared" si="326"/>
        <v>1.04</v>
      </c>
      <c r="G5031" s="21"/>
    </row>
    <row r="5032" spans="1:7" ht="43.2" x14ac:dyDescent="0.3">
      <c r="A5032" s="17" t="s">
        <v>55</v>
      </c>
      <c r="B5032" s="13" t="s">
        <v>907</v>
      </c>
      <c r="C5032" s="18" t="s">
        <v>68</v>
      </c>
      <c r="D5032" s="19">
        <v>1</v>
      </c>
      <c r="E5032" s="11">
        <v>6.41</v>
      </c>
      <c r="F5032" s="20">
        <f>D5032*E5032</f>
        <v>6.41</v>
      </c>
      <c r="G5032" s="21"/>
    </row>
    <row r="5033" spans="1:7" x14ac:dyDescent="0.3">
      <c r="A5033" s="17" t="s">
        <v>56</v>
      </c>
      <c r="B5033" s="13" t="s">
        <v>905</v>
      </c>
      <c r="C5033" s="18" t="s">
        <v>85</v>
      </c>
      <c r="D5033" s="19">
        <v>0.1</v>
      </c>
      <c r="E5033" s="11">
        <v>34.770000000000003</v>
      </c>
      <c r="F5033" s="20">
        <f t="shared" ref="F5033:F5034" si="327">D5033*E5033</f>
        <v>3.4770000000000003</v>
      </c>
      <c r="G5033" s="21"/>
    </row>
    <row r="5034" spans="1:7" x14ac:dyDescent="0.3">
      <c r="A5034" s="17" t="s">
        <v>57</v>
      </c>
      <c r="B5034" s="13" t="s">
        <v>906</v>
      </c>
      <c r="C5034" s="18" t="s">
        <v>85</v>
      </c>
      <c r="D5034" s="19">
        <v>0.1</v>
      </c>
      <c r="E5034" s="11">
        <v>7.58</v>
      </c>
      <c r="F5034" s="20">
        <f t="shared" si="327"/>
        <v>0.75800000000000001</v>
      </c>
      <c r="G5034" s="21"/>
    </row>
    <row r="5035" spans="1:7" ht="28.8" x14ac:dyDescent="0.3">
      <c r="A5035" s="17" t="s">
        <v>58</v>
      </c>
      <c r="B5035" s="13" t="s">
        <v>912</v>
      </c>
      <c r="C5035" s="18" t="s">
        <v>85</v>
      </c>
      <c r="D5035" s="19">
        <v>0.1</v>
      </c>
      <c r="E5035" s="11">
        <v>34.770000000000003</v>
      </c>
      <c r="F5035" s="20">
        <f>D5035*E5035</f>
        <v>3.4770000000000003</v>
      </c>
      <c r="G5035" s="21"/>
    </row>
    <row r="5036" spans="1:7" ht="28.8" x14ac:dyDescent="0.3">
      <c r="A5036" s="17" t="s">
        <v>59</v>
      </c>
      <c r="B5036" s="13" t="s">
        <v>913</v>
      </c>
      <c r="C5036" s="18" t="s">
        <v>45</v>
      </c>
      <c r="D5036" s="19">
        <v>1</v>
      </c>
      <c r="E5036" s="11">
        <v>93.92</v>
      </c>
      <c r="F5036" s="20">
        <f>D5036*E5036</f>
        <v>93.92</v>
      </c>
      <c r="G5036" s="21"/>
    </row>
    <row r="5037" spans="1:7" ht="15" thickBot="1" x14ac:dyDescent="0.35">
      <c r="A5037" s="17" t="s">
        <v>133</v>
      </c>
      <c r="B5037" s="13" t="s">
        <v>914</v>
      </c>
      <c r="C5037" s="18" t="s">
        <v>45</v>
      </c>
      <c r="D5037" s="19">
        <v>1</v>
      </c>
      <c r="E5037" s="11">
        <v>8.8699999999999992</v>
      </c>
      <c r="F5037" s="20">
        <f>D5037*E5037</f>
        <v>8.8699999999999992</v>
      </c>
      <c r="G5037" s="21"/>
    </row>
    <row r="5038" spans="1:7" ht="15.6" thickTop="1" thickBot="1" x14ac:dyDescent="0.35">
      <c r="A5038" s="49">
        <v>2</v>
      </c>
      <c r="B5038" s="98" t="s">
        <v>23</v>
      </c>
      <c r="C5038" s="99"/>
      <c r="D5038" s="99"/>
      <c r="E5038" s="100"/>
      <c r="F5038" s="50">
        <f>SUM(F5028:F5037)</f>
        <v>131.947</v>
      </c>
      <c r="G5038" s="51">
        <f>SUM(F5038/F5049)</f>
        <v>0.40973458664040641</v>
      </c>
    </row>
    <row r="5039" spans="1:7" ht="15" thickTop="1" x14ac:dyDescent="0.3">
      <c r="A5039" s="41"/>
      <c r="B5039" s="52" t="s">
        <v>47</v>
      </c>
      <c r="C5039" s="13"/>
      <c r="D5039" s="13"/>
      <c r="E5039" s="13"/>
      <c r="F5039" s="73"/>
      <c r="G5039" s="54"/>
    </row>
    <row r="5040" spans="1:7" x14ac:dyDescent="0.3">
      <c r="A5040" s="17" t="s">
        <v>48</v>
      </c>
      <c r="B5040" s="13" t="s">
        <v>584</v>
      </c>
      <c r="C5040" s="13" t="s">
        <v>21</v>
      </c>
      <c r="D5040" s="13">
        <v>3.25</v>
      </c>
      <c r="E5040" s="11">
        <v>1.71</v>
      </c>
      <c r="F5040" s="53">
        <f>D5040*E5040</f>
        <v>5.5575000000000001</v>
      </c>
      <c r="G5040" s="21"/>
    </row>
    <row r="5041" spans="1:7" x14ac:dyDescent="0.3">
      <c r="A5041" s="17" t="s">
        <v>65</v>
      </c>
      <c r="B5041" s="13" t="s">
        <v>146</v>
      </c>
      <c r="C5041" s="13" t="s">
        <v>21</v>
      </c>
      <c r="D5041" s="13">
        <v>3.25</v>
      </c>
      <c r="E5041" s="20">
        <v>1.7</v>
      </c>
      <c r="F5041" s="53">
        <f>D5041*E5041</f>
        <v>5.5249999999999995</v>
      </c>
      <c r="G5041" s="21"/>
    </row>
    <row r="5042" spans="1:7" x14ac:dyDescent="0.3">
      <c r="A5042" s="17" t="s">
        <v>66</v>
      </c>
      <c r="B5042" s="13" t="s">
        <v>715</v>
      </c>
      <c r="C5042" s="13" t="s">
        <v>21</v>
      </c>
      <c r="D5042" s="13">
        <v>3.25</v>
      </c>
      <c r="E5042" s="11">
        <v>1.72</v>
      </c>
      <c r="F5042" s="53">
        <f>D5042*E5042</f>
        <v>5.59</v>
      </c>
      <c r="G5042" s="21"/>
    </row>
    <row r="5043" spans="1:7" ht="15" thickBot="1" x14ac:dyDescent="0.35">
      <c r="A5043" s="17" t="s">
        <v>67</v>
      </c>
      <c r="B5043" s="13" t="s">
        <v>716</v>
      </c>
      <c r="C5043" s="13" t="s">
        <v>21</v>
      </c>
      <c r="D5043" s="13">
        <v>3.25</v>
      </c>
      <c r="E5043" s="11">
        <v>1.72</v>
      </c>
      <c r="F5043" s="53">
        <f>D5043*E5043</f>
        <v>5.59</v>
      </c>
      <c r="G5043" s="21"/>
    </row>
    <row r="5044" spans="1:7" ht="15.6" thickTop="1" thickBot="1" x14ac:dyDescent="0.35">
      <c r="A5044" s="49">
        <v>3</v>
      </c>
      <c r="B5044" s="98" t="s">
        <v>49</v>
      </c>
      <c r="C5044" s="99"/>
      <c r="D5044" s="99"/>
      <c r="E5044" s="100"/>
      <c r="F5044" s="50">
        <f>SUM(F5040:F5043)</f>
        <v>22.262499999999999</v>
      </c>
      <c r="G5044" s="51">
        <f>SUM(F5044/F5049)</f>
        <v>6.9131668284099279E-2</v>
      </c>
    </row>
    <row r="5045" spans="1:7" ht="15.6" thickTop="1" thickBot="1" x14ac:dyDescent="0.35">
      <c r="A5045" s="57" t="s">
        <v>14</v>
      </c>
      <c r="B5045" s="98" t="s">
        <v>24</v>
      </c>
      <c r="C5045" s="99"/>
      <c r="D5045" s="99"/>
      <c r="E5045" s="100"/>
      <c r="F5045" s="58">
        <f>SUM(F5026,F5038,F5044)</f>
        <v>254.56950000000001</v>
      </c>
      <c r="G5045" s="6"/>
    </row>
    <row r="5046" spans="1:7" ht="15.6" thickTop="1" thickBot="1" x14ac:dyDescent="0.35">
      <c r="A5046" s="59">
        <v>4</v>
      </c>
      <c r="B5046" s="95" t="s">
        <v>15</v>
      </c>
      <c r="C5046" s="96"/>
      <c r="D5046" s="96"/>
      <c r="E5046" s="97"/>
      <c r="F5046" s="58">
        <f>SUM(F5045)*15%</f>
        <v>38.185425000000002</v>
      </c>
      <c r="G5046" s="51">
        <f>SUM(F5046/F5049)</f>
        <v>0.11857707509881424</v>
      </c>
    </row>
    <row r="5047" spans="1:7" ht="15.6" thickTop="1" thickBot="1" x14ac:dyDescent="0.35">
      <c r="A5047" s="57" t="s">
        <v>16</v>
      </c>
      <c r="B5047" s="98" t="s">
        <v>25</v>
      </c>
      <c r="C5047" s="99"/>
      <c r="D5047" s="99"/>
      <c r="E5047" s="100"/>
      <c r="F5047" s="60">
        <f>SUM(F5045:F5046)</f>
        <v>292.75492500000001</v>
      </c>
    </row>
    <row r="5048" spans="1:7" ht="15.6" thickTop="1" thickBot="1" x14ac:dyDescent="0.35">
      <c r="A5048" s="59">
        <v>5</v>
      </c>
      <c r="B5048" s="95" t="s">
        <v>17</v>
      </c>
      <c r="C5048" s="96"/>
      <c r="D5048" s="96"/>
      <c r="E5048" s="97"/>
      <c r="F5048" s="58">
        <f>SUM(F5047)*10%</f>
        <v>29.275492500000002</v>
      </c>
      <c r="G5048" s="51">
        <f>SUM(F5048/F5049)</f>
        <v>9.0909090909090912E-2</v>
      </c>
    </row>
    <row r="5049" spans="1:7" ht="15.6" thickTop="1" thickBot="1" x14ac:dyDescent="0.35">
      <c r="A5049" s="57" t="s">
        <v>18</v>
      </c>
      <c r="B5049" s="98" t="s">
        <v>19</v>
      </c>
      <c r="C5049" s="99"/>
      <c r="D5049" s="99"/>
      <c r="E5049" s="100"/>
      <c r="F5049" s="60">
        <f>SUM(F5047,F5048)</f>
        <v>322.0304175</v>
      </c>
      <c r="G5049" s="62">
        <f>SUM(G5026,G5038,G5044,G5046,G5048)</f>
        <v>0.99999999999999989</v>
      </c>
    </row>
    <row r="5050" spans="1:7" ht="15.6" thickTop="1" thickBot="1" x14ac:dyDescent="0.35"/>
    <row r="5051" spans="1:7" ht="44.4" thickTop="1" thickBot="1" x14ac:dyDescent="0.35">
      <c r="A5051" s="37" t="s">
        <v>2</v>
      </c>
      <c r="B5051" s="29" t="s">
        <v>1</v>
      </c>
      <c r="C5051" s="38" t="s">
        <v>0</v>
      </c>
      <c r="D5051" s="39" t="s">
        <v>20</v>
      </c>
      <c r="E5051" s="40"/>
      <c r="F5051" s="41"/>
      <c r="G5051" s="41"/>
    </row>
    <row r="5052" spans="1:7" ht="43.8" thickTop="1" x14ac:dyDescent="0.3">
      <c r="A5052" s="63" t="s">
        <v>703</v>
      </c>
      <c r="B5052" s="16" t="s">
        <v>1018</v>
      </c>
      <c r="C5052" s="8"/>
      <c r="D5052" s="8"/>
      <c r="E5052" s="40"/>
      <c r="F5052" s="41"/>
      <c r="G5052" s="41"/>
    </row>
    <row r="5053" spans="1:7" ht="304.8" customHeight="1" thickBot="1" x14ac:dyDescent="0.35">
      <c r="A5053" s="66" t="s">
        <v>723</v>
      </c>
      <c r="B5053" s="27" t="s">
        <v>724</v>
      </c>
      <c r="C5053" s="33" t="s">
        <v>638</v>
      </c>
      <c r="D5053" s="33">
        <v>1</v>
      </c>
      <c r="E5053" s="41"/>
      <c r="F5053" s="41"/>
      <c r="G5053" s="41"/>
    </row>
    <row r="5054" spans="1:7" ht="30" thickTop="1" thickBot="1" x14ac:dyDescent="0.35">
      <c r="A5054" s="37" t="s">
        <v>3</v>
      </c>
      <c r="B5054" s="29" t="s">
        <v>4</v>
      </c>
      <c r="C5054" s="29" t="s">
        <v>0</v>
      </c>
      <c r="D5054" s="29" t="s">
        <v>5</v>
      </c>
      <c r="E5054" s="29" t="s">
        <v>6</v>
      </c>
      <c r="F5054" s="29" t="s">
        <v>7</v>
      </c>
      <c r="G5054" s="39" t="s">
        <v>8</v>
      </c>
    </row>
    <row r="5055" spans="1:7" ht="15" thickTop="1" x14ac:dyDescent="0.3">
      <c r="A5055" s="41"/>
      <c r="B5055" s="46" t="s">
        <v>9</v>
      </c>
      <c r="C5055" s="47"/>
      <c r="D5055" s="47"/>
      <c r="E5055" s="47"/>
      <c r="F5055" s="47"/>
      <c r="G5055" s="21"/>
    </row>
    <row r="5056" spans="1:7" ht="15" thickBot="1" x14ac:dyDescent="0.35">
      <c r="A5056" s="17" t="s">
        <v>10</v>
      </c>
      <c r="B5056" s="13" t="s">
        <v>43</v>
      </c>
      <c r="C5056" s="13" t="s">
        <v>21</v>
      </c>
      <c r="D5056" s="55">
        <v>2</v>
      </c>
      <c r="E5056" s="48">
        <v>30.88</v>
      </c>
      <c r="F5056" s="20">
        <f>PRODUCT(D5056:E5056)</f>
        <v>61.76</v>
      </c>
      <c r="G5056" s="21"/>
    </row>
    <row r="5057" spans="1:7" ht="15.6" thickTop="1" thickBot="1" x14ac:dyDescent="0.35">
      <c r="A5057" s="49">
        <v>1</v>
      </c>
      <c r="B5057" s="98" t="s">
        <v>13</v>
      </c>
      <c r="C5057" s="99"/>
      <c r="D5057" s="99"/>
      <c r="E5057" s="100"/>
      <c r="F5057" s="50">
        <f>SUM(F5056)</f>
        <v>61.76</v>
      </c>
      <c r="G5057" s="51">
        <f>SUM(F5057/F5072)</f>
        <v>0.20798387316755468</v>
      </c>
    </row>
    <row r="5058" spans="1:7" ht="15" thickTop="1" x14ac:dyDescent="0.3">
      <c r="A5058" s="41"/>
      <c r="B5058" s="52" t="s">
        <v>22</v>
      </c>
      <c r="C5058" s="13"/>
      <c r="D5058" s="13"/>
      <c r="E5058" s="13"/>
      <c r="F5058" s="53"/>
      <c r="G5058" s="54"/>
    </row>
    <row r="5059" spans="1:7" ht="28.8" x14ac:dyDescent="0.3">
      <c r="A5059" s="17" t="s">
        <v>11</v>
      </c>
      <c r="B5059" s="13" t="s">
        <v>729</v>
      </c>
      <c r="C5059" s="18" t="s">
        <v>448</v>
      </c>
      <c r="D5059" s="19">
        <v>1</v>
      </c>
      <c r="E5059" s="11">
        <v>16.010000000000002</v>
      </c>
      <c r="F5059" s="20">
        <f t="shared" ref="F5059" si="328">D5059*E5059</f>
        <v>16.010000000000002</v>
      </c>
      <c r="G5059" s="21"/>
    </row>
    <row r="5060" spans="1:7" ht="43.2" x14ac:dyDescent="0.3">
      <c r="A5060" s="17" t="s">
        <v>12</v>
      </c>
      <c r="B5060" s="13" t="s">
        <v>725</v>
      </c>
      <c r="C5060" s="18" t="s">
        <v>68</v>
      </c>
      <c r="D5060" s="19">
        <v>1</v>
      </c>
      <c r="E5060" s="11">
        <v>6.41</v>
      </c>
      <c r="F5060" s="20">
        <f>D5060*E5060</f>
        <v>6.41</v>
      </c>
      <c r="G5060" s="21"/>
    </row>
    <row r="5061" spans="1:7" ht="43.2" x14ac:dyDescent="0.3">
      <c r="A5061" s="17" t="s">
        <v>53</v>
      </c>
      <c r="B5061" s="13" t="s">
        <v>726</v>
      </c>
      <c r="C5061" s="18" t="s">
        <v>448</v>
      </c>
      <c r="D5061" s="19">
        <v>1</v>
      </c>
      <c r="E5061" s="11">
        <v>44.37</v>
      </c>
      <c r="F5061" s="20">
        <f t="shared" ref="F5061:F5063" si="329">D5061*E5061</f>
        <v>44.37</v>
      </c>
      <c r="G5061" s="21"/>
    </row>
    <row r="5062" spans="1:7" ht="28.8" x14ac:dyDescent="0.3">
      <c r="A5062" s="17" t="s">
        <v>54</v>
      </c>
      <c r="B5062" s="13" t="s">
        <v>727</v>
      </c>
      <c r="C5062" s="18" t="s">
        <v>45</v>
      </c>
      <c r="D5062" s="19">
        <v>1</v>
      </c>
      <c r="E5062" s="11">
        <v>93.92</v>
      </c>
      <c r="F5062" s="20">
        <f t="shared" si="329"/>
        <v>93.92</v>
      </c>
      <c r="G5062" s="21"/>
    </row>
    <row r="5063" spans="1:7" ht="15" thickBot="1" x14ac:dyDescent="0.35">
      <c r="A5063" s="17" t="s">
        <v>55</v>
      </c>
      <c r="B5063" s="13" t="s">
        <v>728</v>
      </c>
      <c r="C5063" s="18" t="s">
        <v>45</v>
      </c>
      <c r="D5063" s="19">
        <v>1</v>
      </c>
      <c r="E5063" s="11">
        <v>8.8699999999999992</v>
      </c>
      <c r="F5063" s="20">
        <f t="shared" si="329"/>
        <v>8.8699999999999992</v>
      </c>
      <c r="G5063" s="21"/>
    </row>
    <row r="5064" spans="1:7" ht="15.6" thickTop="1" thickBot="1" x14ac:dyDescent="0.35">
      <c r="A5064" s="49">
        <v>2</v>
      </c>
      <c r="B5064" s="98" t="s">
        <v>23</v>
      </c>
      <c r="C5064" s="99"/>
      <c r="D5064" s="99"/>
      <c r="E5064" s="100"/>
      <c r="F5064" s="50">
        <f>SUM(F5059:F5063)</f>
        <v>169.57999999999998</v>
      </c>
      <c r="G5064" s="51">
        <f>SUM(F5064/F5072)</f>
        <v>0.57108007143383943</v>
      </c>
    </row>
    <row r="5065" spans="1:7" ht="15" thickTop="1" x14ac:dyDescent="0.3">
      <c r="A5065" s="41"/>
      <c r="B5065" s="52" t="s">
        <v>47</v>
      </c>
      <c r="C5065" s="13"/>
      <c r="D5065" s="13"/>
      <c r="E5065" s="13"/>
      <c r="F5065" s="73"/>
      <c r="G5065" s="54"/>
    </row>
    <row r="5066" spans="1:7" ht="15" thickBot="1" x14ac:dyDescent="0.35">
      <c r="A5066" s="17" t="s">
        <v>48</v>
      </c>
      <c r="B5066" s="13" t="s">
        <v>688</v>
      </c>
      <c r="C5066" s="13" t="s">
        <v>21</v>
      </c>
      <c r="D5066" s="55">
        <v>2</v>
      </c>
      <c r="E5066" s="20">
        <v>1.7</v>
      </c>
      <c r="F5066" s="53">
        <f>D5066*E5066</f>
        <v>3.4</v>
      </c>
      <c r="G5066" s="21"/>
    </row>
    <row r="5067" spans="1:7" ht="15.6" thickTop="1" thickBot="1" x14ac:dyDescent="0.35">
      <c r="A5067" s="49">
        <v>3</v>
      </c>
      <c r="B5067" s="98" t="s">
        <v>49</v>
      </c>
      <c r="C5067" s="99"/>
      <c r="D5067" s="99"/>
      <c r="E5067" s="100"/>
      <c r="F5067" s="50">
        <f>SUM(F5066:F5066)</f>
        <v>3.4</v>
      </c>
      <c r="G5067" s="51">
        <f>SUM(F5067/F5072)</f>
        <v>1.1449889390700874E-2</v>
      </c>
    </row>
    <row r="5068" spans="1:7" ht="15.6" thickTop="1" thickBot="1" x14ac:dyDescent="0.35">
      <c r="A5068" s="57" t="s">
        <v>14</v>
      </c>
      <c r="B5068" s="98" t="s">
        <v>24</v>
      </c>
      <c r="C5068" s="99"/>
      <c r="D5068" s="99"/>
      <c r="E5068" s="100"/>
      <c r="F5068" s="58">
        <f>SUM(F5057,F5064,F5067)</f>
        <v>234.73999999999998</v>
      </c>
      <c r="G5068" s="6"/>
    </row>
    <row r="5069" spans="1:7" ht="15.6" thickTop="1" thickBot="1" x14ac:dyDescent="0.35">
      <c r="A5069" s="59">
        <v>4</v>
      </c>
      <c r="B5069" s="95" t="s">
        <v>15</v>
      </c>
      <c r="C5069" s="96"/>
      <c r="D5069" s="96"/>
      <c r="E5069" s="97"/>
      <c r="F5069" s="58">
        <f>SUM(F5068)*15%</f>
        <v>35.210999999999999</v>
      </c>
      <c r="G5069" s="51">
        <f>SUM(F5069/F5072)</f>
        <v>0.11857707509881425</v>
      </c>
    </row>
    <row r="5070" spans="1:7" ht="15.6" thickTop="1" thickBot="1" x14ac:dyDescent="0.35">
      <c r="A5070" s="57" t="s">
        <v>16</v>
      </c>
      <c r="B5070" s="98" t="s">
        <v>25</v>
      </c>
      <c r="C5070" s="99"/>
      <c r="D5070" s="99"/>
      <c r="E5070" s="100"/>
      <c r="F5070" s="60">
        <f>SUM(F5068:F5069)</f>
        <v>269.95099999999996</v>
      </c>
    </row>
    <row r="5071" spans="1:7" ht="15.6" thickTop="1" thickBot="1" x14ac:dyDescent="0.35">
      <c r="A5071" s="59">
        <v>5</v>
      </c>
      <c r="B5071" s="95" t="s">
        <v>17</v>
      </c>
      <c r="C5071" s="96"/>
      <c r="D5071" s="96"/>
      <c r="E5071" s="97"/>
      <c r="F5071" s="58">
        <f>SUM(F5070)*10%</f>
        <v>26.995099999999997</v>
      </c>
      <c r="G5071" s="51">
        <f>SUM(F5071/F5072)</f>
        <v>9.0909090909090912E-2</v>
      </c>
    </row>
    <row r="5072" spans="1:7" ht="15.6" thickTop="1" thickBot="1" x14ac:dyDescent="0.35">
      <c r="A5072" s="57" t="s">
        <v>18</v>
      </c>
      <c r="B5072" s="98" t="s">
        <v>19</v>
      </c>
      <c r="C5072" s="99"/>
      <c r="D5072" s="99"/>
      <c r="E5072" s="100"/>
      <c r="F5072" s="60">
        <f>SUM(F5070,F5071)</f>
        <v>296.94609999999994</v>
      </c>
      <c r="G5072" s="62">
        <f>SUM(G5057,G5064,G5067,G5069,G5071)</f>
        <v>1</v>
      </c>
    </row>
    <row r="5073" spans="1:7" ht="15.6" thickTop="1" thickBot="1" x14ac:dyDescent="0.35"/>
    <row r="5074" spans="1:7" ht="44.4" thickTop="1" thickBot="1" x14ac:dyDescent="0.35">
      <c r="A5074" s="37" t="s">
        <v>2</v>
      </c>
      <c r="B5074" s="29" t="s">
        <v>1</v>
      </c>
      <c r="C5074" s="38" t="s">
        <v>0</v>
      </c>
      <c r="D5074" s="39" t="s">
        <v>20</v>
      </c>
      <c r="E5074" s="40"/>
      <c r="F5074" s="41"/>
      <c r="G5074" s="41"/>
    </row>
    <row r="5075" spans="1:7" ht="61.8" customHeight="1" thickTop="1" x14ac:dyDescent="0.3">
      <c r="A5075" s="63" t="s">
        <v>703</v>
      </c>
      <c r="B5075" s="16" t="s">
        <v>1018</v>
      </c>
      <c r="C5075" s="8"/>
      <c r="D5075" s="8"/>
      <c r="E5075" s="40"/>
      <c r="F5075" s="41"/>
      <c r="G5075" s="41"/>
    </row>
    <row r="5076" spans="1:7" ht="386.4" customHeight="1" x14ac:dyDescent="0.3">
      <c r="A5076" s="91"/>
      <c r="B5076" s="93" t="s">
        <v>731</v>
      </c>
      <c r="C5076" s="92"/>
      <c r="D5076" s="92"/>
      <c r="E5076" s="40"/>
      <c r="F5076" s="41"/>
      <c r="G5076" s="41"/>
    </row>
    <row r="5077" spans="1:7" ht="83.4" customHeight="1" thickBot="1" x14ac:dyDescent="0.35">
      <c r="A5077" s="66" t="s">
        <v>730</v>
      </c>
      <c r="B5077" s="94"/>
      <c r="C5077" s="33" t="s">
        <v>638</v>
      </c>
      <c r="D5077" s="33">
        <v>1</v>
      </c>
      <c r="E5077" s="41"/>
      <c r="F5077" s="41"/>
      <c r="G5077" s="41"/>
    </row>
    <row r="5078" spans="1:7" ht="30" thickTop="1" thickBot="1" x14ac:dyDescent="0.35">
      <c r="A5078" s="37" t="s">
        <v>3</v>
      </c>
      <c r="B5078" s="29" t="s">
        <v>4</v>
      </c>
      <c r="C5078" s="29" t="s">
        <v>0</v>
      </c>
      <c r="D5078" s="29" t="s">
        <v>5</v>
      </c>
      <c r="E5078" s="29" t="s">
        <v>6</v>
      </c>
      <c r="F5078" s="29" t="s">
        <v>7</v>
      </c>
      <c r="G5078" s="39" t="s">
        <v>8</v>
      </c>
    </row>
    <row r="5079" spans="1:7" ht="15" thickTop="1" x14ac:dyDescent="0.3">
      <c r="A5079" s="41"/>
      <c r="B5079" s="46" t="s">
        <v>9</v>
      </c>
      <c r="C5079" s="47"/>
      <c r="D5079" s="47"/>
      <c r="E5079" s="47"/>
      <c r="F5079" s="47"/>
      <c r="G5079" s="21"/>
    </row>
    <row r="5080" spans="1:7" ht="15" thickBot="1" x14ac:dyDescent="0.35">
      <c r="A5080" s="17" t="s">
        <v>10</v>
      </c>
      <c r="B5080" s="13" t="s">
        <v>43</v>
      </c>
      <c r="C5080" s="13" t="s">
        <v>21</v>
      </c>
      <c r="D5080" s="55">
        <v>3</v>
      </c>
      <c r="E5080" s="48">
        <v>30.88</v>
      </c>
      <c r="F5080" s="20">
        <f>PRODUCT(D5080:E5080)</f>
        <v>92.64</v>
      </c>
      <c r="G5080" s="21"/>
    </row>
    <row r="5081" spans="1:7" ht="15.6" thickTop="1" thickBot="1" x14ac:dyDescent="0.35">
      <c r="A5081" s="49">
        <v>1</v>
      </c>
      <c r="B5081" s="98" t="s">
        <v>13</v>
      </c>
      <c r="C5081" s="99"/>
      <c r="D5081" s="99"/>
      <c r="E5081" s="100"/>
      <c r="F5081" s="50">
        <f>SUM(F5080)</f>
        <v>92.64</v>
      </c>
      <c r="G5081" s="51">
        <f>SUM(F5081/F5095)</f>
        <v>0.29140583972395717</v>
      </c>
    </row>
    <row r="5082" spans="1:7" ht="15" thickTop="1" x14ac:dyDescent="0.3">
      <c r="A5082" s="41"/>
      <c r="B5082" s="52" t="s">
        <v>22</v>
      </c>
      <c r="C5082" s="13"/>
      <c r="D5082" s="13"/>
      <c r="E5082" s="13"/>
      <c r="F5082" s="53"/>
      <c r="G5082" s="54"/>
    </row>
    <row r="5083" spans="1:7" ht="43.2" x14ac:dyDescent="0.3">
      <c r="A5083" s="17" t="s">
        <v>11</v>
      </c>
      <c r="B5083" s="13" t="s">
        <v>690</v>
      </c>
      <c r="C5083" s="18" t="s">
        <v>68</v>
      </c>
      <c r="D5083" s="19">
        <v>1</v>
      </c>
      <c r="E5083" s="11">
        <v>6.41</v>
      </c>
      <c r="F5083" s="20">
        <f>D5083*E5083</f>
        <v>6.41</v>
      </c>
      <c r="G5083" s="21"/>
    </row>
    <row r="5084" spans="1:7" ht="43.2" x14ac:dyDescent="0.3">
      <c r="A5084" s="17" t="s">
        <v>12</v>
      </c>
      <c r="B5084" s="13" t="s">
        <v>732</v>
      </c>
      <c r="C5084" s="18" t="s">
        <v>448</v>
      </c>
      <c r="D5084" s="19">
        <v>1</v>
      </c>
      <c r="E5084" s="11">
        <v>44.37</v>
      </c>
      <c r="F5084" s="20">
        <f t="shared" ref="F5084:F5086" si="330">D5084*E5084</f>
        <v>44.37</v>
      </c>
      <c r="G5084" s="21"/>
    </row>
    <row r="5085" spans="1:7" ht="28.8" x14ac:dyDescent="0.3">
      <c r="A5085" s="17" t="s">
        <v>53</v>
      </c>
      <c r="B5085" s="13" t="s">
        <v>691</v>
      </c>
      <c r="C5085" s="18" t="s">
        <v>45</v>
      </c>
      <c r="D5085" s="19">
        <v>1</v>
      </c>
      <c r="E5085" s="11">
        <v>93.92</v>
      </c>
      <c r="F5085" s="20">
        <f t="shared" si="330"/>
        <v>93.92</v>
      </c>
      <c r="G5085" s="21"/>
    </row>
    <row r="5086" spans="1:7" ht="15" thickBot="1" x14ac:dyDescent="0.35">
      <c r="A5086" s="17" t="s">
        <v>54</v>
      </c>
      <c r="B5086" s="13" t="s">
        <v>692</v>
      </c>
      <c r="C5086" s="18" t="s">
        <v>45</v>
      </c>
      <c r="D5086" s="19">
        <v>1</v>
      </c>
      <c r="E5086" s="11">
        <v>8.8699999999999992</v>
      </c>
      <c r="F5086" s="20">
        <f t="shared" si="330"/>
        <v>8.8699999999999992</v>
      </c>
      <c r="G5086" s="21"/>
    </row>
    <row r="5087" spans="1:7" ht="15.6" thickTop="1" thickBot="1" x14ac:dyDescent="0.35">
      <c r="A5087" s="49">
        <v>2</v>
      </c>
      <c r="B5087" s="98" t="s">
        <v>23</v>
      </c>
      <c r="C5087" s="99"/>
      <c r="D5087" s="99"/>
      <c r="E5087" s="100"/>
      <c r="F5087" s="50">
        <f>SUM(F5083:F5086)</f>
        <v>153.57</v>
      </c>
      <c r="G5087" s="51">
        <f>SUM(F5087/F5095)</f>
        <v>0.48306557433514791</v>
      </c>
    </row>
    <row r="5088" spans="1:7" ht="15" thickTop="1" x14ac:dyDescent="0.3">
      <c r="A5088" s="41"/>
      <c r="B5088" s="52" t="s">
        <v>47</v>
      </c>
      <c r="C5088" s="13"/>
      <c r="D5088" s="13"/>
      <c r="E5088" s="13"/>
      <c r="F5088" s="73"/>
      <c r="G5088" s="54"/>
    </row>
    <row r="5089" spans="1:7" ht="15" thickBot="1" x14ac:dyDescent="0.35">
      <c r="A5089" s="17" t="s">
        <v>48</v>
      </c>
      <c r="B5089" s="13" t="s">
        <v>688</v>
      </c>
      <c r="C5089" s="13" t="s">
        <v>21</v>
      </c>
      <c r="D5089" s="55">
        <v>3</v>
      </c>
      <c r="E5089" s="20">
        <v>1.7</v>
      </c>
      <c r="F5089" s="53">
        <f>D5089*E5089</f>
        <v>5.0999999999999996</v>
      </c>
      <c r="G5089" s="21"/>
    </row>
    <row r="5090" spans="1:7" ht="15.6" thickTop="1" thickBot="1" x14ac:dyDescent="0.35">
      <c r="A5090" s="49">
        <v>3</v>
      </c>
      <c r="B5090" s="98" t="s">
        <v>49</v>
      </c>
      <c r="C5090" s="99"/>
      <c r="D5090" s="99"/>
      <c r="E5090" s="100"/>
      <c r="F5090" s="50">
        <f>SUM(F5089:F5089)</f>
        <v>5.0999999999999996</v>
      </c>
      <c r="G5090" s="51">
        <f>SUM(F5090/F5095)</f>
        <v>1.6042419932989872E-2</v>
      </c>
    </row>
    <row r="5091" spans="1:7" ht="15.6" thickTop="1" thickBot="1" x14ac:dyDescent="0.35">
      <c r="A5091" s="57" t="s">
        <v>14</v>
      </c>
      <c r="B5091" s="98" t="s">
        <v>24</v>
      </c>
      <c r="C5091" s="99"/>
      <c r="D5091" s="99"/>
      <c r="E5091" s="100"/>
      <c r="F5091" s="58">
        <f>SUM(F5081,F5087,F5090)</f>
        <v>251.30999999999997</v>
      </c>
      <c r="G5091" s="6"/>
    </row>
    <row r="5092" spans="1:7" ht="15.6" thickTop="1" thickBot="1" x14ac:dyDescent="0.35">
      <c r="A5092" s="59">
        <v>4</v>
      </c>
      <c r="B5092" s="95" t="s">
        <v>15</v>
      </c>
      <c r="C5092" s="96"/>
      <c r="D5092" s="96"/>
      <c r="E5092" s="97"/>
      <c r="F5092" s="58">
        <f>SUM(F5091)*15%</f>
        <v>37.696499999999993</v>
      </c>
      <c r="G5092" s="51">
        <f>SUM(F5092/F5095)</f>
        <v>0.11857707509881422</v>
      </c>
    </row>
    <row r="5093" spans="1:7" ht="15.6" thickTop="1" thickBot="1" x14ac:dyDescent="0.35">
      <c r="A5093" s="57" t="s">
        <v>16</v>
      </c>
      <c r="B5093" s="98" t="s">
        <v>25</v>
      </c>
      <c r="C5093" s="99"/>
      <c r="D5093" s="99"/>
      <c r="E5093" s="100"/>
      <c r="F5093" s="60">
        <f>SUM(F5091:F5092)</f>
        <v>289.00649999999996</v>
      </c>
    </row>
    <row r="5094" spans="1:7" ht="15.6" thickTop="1" thickBot="1" x14ac:dyDescent="0.35">
      <c r="A5094" s="59">
        <v>5</v>
      </c>
      <c r="B5094" s="95" t="s">
        <v>17</v>
      </c>
      <c r="C5094" s="96"/>
      <c r="D5094" s="96"/>
      <c r="E5094" s="97"/>
      <c r="F5094" s="58">
        <f>SUM(F5093)*10%</f>
        <v>28.900649999999999</v>
      </c>
      <c r="G5094" s="51">
        <f>SUM(F5094/F5095)</f>
        <v>9.0909090909090925E-2</v>
      </c>
    </row>
    <row r="5095" spans="1:7" ht="15.6" thickTop="1" thickBot="1" x14ac:dyDescent="0.35">
      <c r="A5095" s="57" t="s">
        <v>18</v>
      </c>
      <c r="B5095" s="98" t="s">
        <v>19</v>
      </c>
      <c r="C5095" s="99"/>
      <c r="D5095" s="99"/>
      <c r="E5095" s="100"/>
      <c r="F5095" s="60">
        <f>SUM(F5093,F5094)</f>
        <v>317.90714999999994</v>
      </c>
      <c r="G5095" s="62">
        <f>SUM(G5081,G5087,G5090,G5092,G5094)</f>
        <v>1</v>
      </c>
    </row>
    <row r="5096" spans="1:7" ht="15.6" thickTop="1" thickBot="1" x14ac:dyDescent="0.35"/>
    <row r="5097" spans="1:7" ht="44.4" thickTop="1" thickBot="1" x14ac:dyDescent="0.35">
      <c r="A5097" s="37" t="s">
        <v>2</v>
      </c>
      <c r="B5097" s="29" t="s">
        <v>1</v>
      </c>
      <c r="C5097" s="38" t="s">
        <v>0</v>
      </c>
      <c r="D5097" s="39" t="s">
        <v>20</v>
      </c>
      <c r="E5097" s="40"/>
      <c r="F5097" s="41"/>
      <c r="G5097" s="41"/>
    </row>
    <row r="5098" spans="1:7" ht="55.2" customHeight="1" thickTop="1" x14ac:dyDescent="0.3">
      <c r="A5098" s="63" t="s">
        <v>703</v>
      </c>
      <c r="B5098" s="16" t="s">
        <v>1018</v>
      </c>
      <c r="C5098" s="8"/>
      <c r="D5098" s="8"/>
      <c r="E5098" s="40"/>
      <c r="F5098" s="41"/>
      <c r="G5098" s="41"/>
    </row>
    <row r="5099" spans="1:7" ht="250.2" customHeight="1" thickBot="1" x14ac:dyDescent="0.35">
      <c r="A5099" s="66" t="s">
        <v>733</v>
      </c>
      <c r="B5099" s="27" t="s">
        <v>734</v>
      </c>
      <c r="C5099" s="33" t="s">
        <v>638</v>
      </c>
      <c r="D5099" s="33">
        <v>1</v>
      </c>
      <c r="E5099" s="41"/>
      <c r="F5099" s="41"/>
      <c r="G5099" s="41"/>
    </row>
    <row r="5100" spans="1:7" ht="30" thickTop="1" thickBot="1" x14ac:dyDescent="0.35">
      <c r="A5100" s="37" t="s">
        <v>3</v>
      </c>
      <c r="B5100" s="29" t="s">
        <v>4</v>
      </c>
      <c r="C5100" s="29" t="s">
        <v>0</v>
      </c>
      <c r="D5100" s="29" t="s">
        <v>5</v>
      </c>
      <c r="E5100" s="29" t="s">
        <v>6</v>
      </c>
      <c r="F5100" s="29" t="s">
        <v>7</v>
      </c>
      <c r="G5100" s="39" t="s">
        <v>8</v>
      </c>
    </row>
    <row r="5101" spans="1:7" ht="15" thickTop="1" x14ac:dyDescent="0.3">
      <c r="A5101" s="41"/>
      <c r="B5101" s="46" t="s">
        <v>9</v>
      </c>
      <c r="C5101" s="47"/>
      <c r="D5101" s="47"/>
      <c r="E5101" s="47"/>
      <c r="F5101" s="47"/>
      <c r="G5101" s="21"/>
    </row>
    <row r="5102" spans="1:7" ht="15" thickBot="1" x14ac:dyDescent="0.35">
      <c r="A5102" s="17" t="s">
        <v>10</v>
      </c>
      <c r="B5102" s="13" t="s">
        <v>43</v>
      </c>
      <c r="C5102" s="13" t="s">
        <v>21</v>
      </c>
      <c r="D5102" s="55">
        <v>6</v>
      </c>
      <c r="E5102" s="48">
        <v>30.88</v>
      </c>
      <c r="F5102" s="20">
        <f>PRODUCT(D5102:E5102)</f>
        <v>185.28</v>
      </c>
      <c r="G5102" s="21"/>
    </row>
    <row r="5103" spans="1:7" ht="15.6" thickTop="1" thickBot="1" x14ac:dyDescent="0.35">
      <c r="A5103" s="49">
        <v>1</v>
      </c>
      <c r="B5103" s="98" t="s">
        <v>13</v>
      </c>
      <c r="C5103" s="99"/>
      <c r="D5103" s="99"/>
      <c r="E5103" s="100"/>
      <c r="F5103" s="50">
        <f>SUM(F5102)</f>
        <v>185.28</v>
      </c>
      <c r="G5103" s="51">
        <f>SUM(F5103/F5121)</f>
        <v>0.35263793511913077</v>
      </c>
    </row>
    <row r="5104" spans="1:7" ht="15" thickTop="1" x14ac:dyDescent="0.3">
      <c r="A5104" s="41"/>
      <c r="B5104" s="52" t="s">
        <v>22</v>
      </c>
      <c r="C5104" s="13"/>
      <c r="D5104" s="13"/>
      <c r="E5104" s="13"/>
      <c r="F5104" s="53"/>
      <c r="G5104" s="54"/>
    </row>
    <row r="5105" spans="1:7" ht="28.8" x14ac:dyDescent="0.3">
      <c r="A5105" s="17" t="s">
        <v>11</v>
      </c>
      <c r="B5105" s="13" t="s">
        <v>729</v>
      </c>
      <c r="C5105" s="18" t="s">
        <v>448</v>
      </c>
      <c r="D5105" s="19">
        <v>1</v>
      </c>
      <c r="E5105" s="11">
        <v>16.010000000000002</v>
      </c>
      <c r="F5105" s="20">
        <f t="shared" ref="F5105" si="331">D5105*E5105</f>
        <v>16.010000000000002</v>
      </c>
      <c r="G5105" s="21"/>
    </row>
    <row r="5106" spans="1:7" x14ac:dyDescent="0.3">
      <c r="A5106" s="17" t="s">
        <v>12</v>
      </c>
      <c r="B5106" s="41" t="s">
        <v>944</v>
      </c>
      <c r="C5106" s="18" t="s">
        <v>68</v>
      </c>
      <c r="D5106" s="19">
        <v>1</v>
      </c>
      <c r="E5106" s="11">
        <v>2.61</v>
      </c>
      <c r="F5106" s="20">
        <f>D5106*E5106</f>
        <v>2.61</v>
      </c>
      <c r="G5106" s="21"/>
    </row>
    <row r="5107" spans="1:7" ht="43.2" x14ac:dyDescent="0.3">
      <c r="A5107" s="17" t="s">
        <v>53</v>
      </c>
      <c r="B5107" s="13" t="s">
        <v>689</v>
      </c>
      <c r="C5107" s="18" t="s">
        <v>68</v>
      </c>
      <c r="D5107" s="19">
        <v>1</v>
      </c>
      <c r="E5107" s="11">
        <v>6.41</v>
      </c>
      <c r="F5107" s="20">
        <f>D5107*E5107</f>
        <v>6.41</v>
      </c>
      <c r="G5107" s="21"/>
    </row>
    <row r="5108" spans="1:7" x14ac:dyDescent="0.3">
      <c r="A5108" s="17" t="s">
        <v>54</v>
      </c>
      <c r="B5108" s="13" t="s">
        <v>677</v>
      </c>
      <c r="C5108" s="18" t="s">
        <v>85</v>
      </c>
      <c r="D5108" s="19">
        <v>0.1</v>
      </c>
      <c r="E5108" s="11">
        <v>34.770000000000003</v>
      </c>
      <c r="F5108" s="20">
        <f>D5108*E5108</f>
        <v>3.4770000000000003</v>
      </c>
      <c r="G5108" s="21"/>
    </row>
    <row r="5109" spans="1:7" x14ac:dyDescent="0.3">
      <c r="A5109" s="17" t="s">
        <v>55</v>
      </c>
      <c r="B5109" s="13" t="s">
        <v>735</v>
      </c>
      <c r="C5109" s="18" t="s">
        <v>85</v>
      </c>
      <c r="D5109" s="19">
        <v>0.1</v>
      </c>
      <c r="E5109" s="11">
        <v>7.58</v>
      </c>
      <c r="F5109" s="20">
        <f>D5109*E5109</f>
        <v>0.75800000000000001</v>
      </c>
      <c r="G5109" s="21"/>
    </row>
    <row r="5110" spans="1:7" ht="43.2" x14ac:dyDescent="0.3">
      <c r="A5110" s="17" t="s">
        <v>56</v>
      </c>
      <c r="B5110" s="13" t="s">
        <v>737</v>
      </c>
      <c r="C5110" s="18" t="s">
        <v>448</v>
      </c>
      <c r="D5110" s="19">
        <v>1</v>
      </c>
      <c r="E5110" s="11">
        <v>52.31</v>
      </c>
      <c r="F5110" s="20">
        <f>D5110*E5110</f>
        <v>52.31</v>
      </c>
      <c r="G5110" s="21"/>
    </row>
    <row r="5111" spans="1:7" ht="43.2" x14ac:dyDescent="0.3">
      <c r="A5111" s="17" t="s">
        <v>57</v>
      </c>
      <c r="B5111" s="13" t="s">
        <v>736</v>
      </c>
      <c r="C5111" s="18" t="s">
        <v>448</v>
      </c>
      <c r="D5111" s="19">
        <v>1</v>
      </c>
      <c r="E5111" s="11">
        <v>44.37</v>
      </c>
      <c r="F5111" s="20">
        <f t="shared" ref="F5111:F5112" si="332">D5111*E5111</f>
        <v>44.37</v>
      </c>
      <c r="G5111" s="21"/>
    </row>
    <row r="5112" spans="1:7" ht="29.4" thickBot="1" x14ac:dyDescent="0.35">
      <c r="A5112" s="17" t="s">
        <v>58</v>
      </c>
      <c r="B5112" s="13" t="s">
        <v>708</v>
      </c>
      <c r="C5112" s="18" t="s">
        <v>45</v>
      </c>
      <c r="D5112" s="19">
        <v>1</v>
      </c>
      <c r="E5112" s="11">
        <v>93.92</v>
      </c>
      <c r="F5112" s="20">
        <f t="shared" si="332"/>
        <v>93.92</v>
      </c>
      <c r="G5112" s="21"/>
    </row>
    <row r="5113" spans="1:7" ht="15.6" thickTop="1" thickBot="1" x14ac:dyDescent="0.35">
      <c r="A5113" s="49">
        <v>2</v>
      </c>
      <c r="B5113" s="98" t="s">
        <v>23</v>
      </c>
      <c r="C5113" s="99"/>
      <c r="D5113" s="99"/>
      <c r="E5113" s="100"/>
      <c r="F5113" s="50">
        <f>SUM(F5105:F5112)</f>
        <v>219.86500000000001</v>
      </c>
      <c r="G5113" s="51">
        <f>SUM(F5113/F5121)</f>
        <v>0.41846254104581004</v>
      </c>
    </row>
    <row r="5114" spans="1:7" ht="15" thickTop="1" x14ac:dyDescent="0.3">
      <c r="A5114" s="41"/>
      <c r="B5114" s="52" t="s">
        <v>47</v>
      </c>
      <c r="C5114" s="13"/>
      <c r="D5114" s="13"/>
      <c r="E5114" s="13"/>
      <c r="F5114" s="73"/>
      <c r="G5114" s="54"/>
    </row>
    <row r="5115" spans="1:7" ht="15" thickBot="1" x14ac:dyDescent="0.35">
      <c r="A5115" s="17" t="s">
        <v>48</v>
      </c>
      <c r="B5115" s="13" t="s">
        <v>688</v>
      </c>
      <c r="C5115" s="13" t="s">
        <v>21</v>
      </c>
      <c r="D5115" s="55">
        <v>6</v>
      </c>
      <c r="E5115" s="20">
        <v>1.7</v>
      </c>
      <c r="F5115" s="53">
        <f>D5115*E5115</f>
        <v>10.199999999999999</v>
      </c>
      <c r="G5115" s="21"/>
    </row>
    <row r="5116" spans="1:7" ht="15.6" thickTop="1" thickBot="1" x14ac:dyDescent="0.35">
      <c r="A5116" s="49">
        <v>3</v>
      </c>
      <c r="B5116" s="98" t="s">
        <v>49</v>
      </c>
      <c r="C5116" s="99"/>
      <c r="D5116" s="99"/>
      <c r="E5116" s="100"/>
      <c r="F5116" s="50">
        <f>SUM(F5115:F5115)</f>
        <v>10.199999999999999</v>
      </c>
      <c r="G5116" s="51">
        <f>SUM(F5116/F5121)</f>
        <v>1.9413357827154219E-2</v>
      </c>
    </row>
    <row r="5117" spans="1:7" ht="15.6" thickTop="1" thickBot="1" x14ac:dyDescent="0.35">
      <c r="A5117" s="57" t="s">
        <v>14</v>
      </c>
      <c r="B5117" s="98" t="s">
        <v>24</v>
      </c>
      <c r="C5117" s="99"/>
      <c r="D5117" s="99"/>
      <c r="E5117" s="100"/>
      <c r="F5117" s="58">
        <f>SUM(F5103,F5113,F5116)</f>
        <v>415.34499999999997</v>
      </c>
      <c r="G5117" s="6"/>
    </row>
    <row r="5118" spans="1:7" ht="15.6" thickTop="1" thickBot="1" x14ac:dyDescent="0.35">
      <c r="A5118" s="59">
        <v>4</v>
      </c>
      <c r="B5118" s="95" t="s">
        <v>15</v>
      </c>
      <c r="C5118" s="96"/>
      <c r="D5118" s="96"/>
      <c r="E5118" s="97"/>
      <c r="F5118" s="58">
        <f>SUM(F5117)*15%</f>
        <v>62.301749999999991</v>
      </c>
      <c r="G5118" s="51">
        <f>SUM(F5118/F5121)</f>
        <v>0.11857707509881424</v>
      </c>
    </row>
    <row r="5119" spans="1:7" ht="15.6" thickTop="1" thickBot="1" x14ac:dyDescent="0.35">
      <c r="A5119" s="57" t="s">
        <v>16</v>
      </c>
      <c r="B5119" s="98" t="s">
        <v>25</v>
      </c>
      <c r="C5119" s="99"/>
      <c r="D5119" s="99"/>
      <c r="E5119" s="100"/>
      <c r="F5119" s="60">
        <f>SUM(F5117:F5118)</f>
        <v>477.64674999999994</v>
      </c>
    </row>
    <row r="5120" spans="1:7" ht="15.6" thickTop="1" thickBot="1" x14ac:dyDescent="0.35">
      <c r="A5120" s="59">
        <v>5</v>
      </c>
      <c r="B5120" s="95" t="s">
        <v>17</v>
      </c>
      <c r="C5120" s="96"/>
      <c r="D5120" s="96"/>
      <c r="E5120" s="97"/>
      <c r="F5120" s="58">
        <f>SUM(F5119)*10%</f>
        <v>47.764674999999997</v>
      </c>
      <c r="G5120" s="51">
        <f>SUM(F5120/F5121)</f>
        <v>9.0909090909090925E-2</v>
      </c>
    </row>
    <row r="5121" spans="1:7" ht="15.6" thickTop="1" thickBot="1" x14ac:dyDescent="0.35">
      <c r="A5121" s="57" t="s">
        <v>18</v>
      </c>
      <c r="B5121" s="98" t="s">
        <v>19</v>
      </c>
      <c r="C5121" s="99"/>
      <c r="D5121" s="99"/>
      <c r="E5121" s="100"/>
      <c r="F5121" s="60">
        <f>SUM(F5119,F5120)</f>
        <v>525.41142499999989</v>
      </c>
      <c r="G5121" s="62">
        <f>SUM(G5103,G5113,G5116,G5118,G5120)</f>
        <v>1.0000000000000002</v>
      </c>
    </row>
    <row r="5122" spans="1:7" ht="15.6" thickTop="1" thickBot="1" x14ac:dyDescent="0.35"/>
    <row r="5123" spans="1:7" ht="44.4" thickTop="1" thickBot="1" x14ac:dyDescent="0.35">
      <c r="A5123" s="37" t="s">
        <v>2</v>
      </c>
      <c r="B5123" s="29" t="s">
        <v>1</v>
      </c>
      <c r="C5123" s="38" t="s">
        <v>0</v>
      </c>
      <c r="D5123" s="39" t="s">
        <v>20</v>
      </c>
      <c r="E5123" s="40"/>
      <c r="F5123" s="41"/>
      <c r="G5123" s="41"/>
    </row>
    <row r="5124" spans="1:7" ht="56.4" customHeight="1" thickTop="1" x14ac:dyDescent="0.3">
      <c r="A5124" s="63" t="s">
        <v>703</v>
      </c>
      <c r="B5124" s="16" t="s">
        <v>1018</v>
      </c>
      <c r="C5124" s="8"/>
      <c r="D5124" s="8"/>
      <c r="E5124" s="40"/>
      <c r="F5124" s="41"/>
      <c r="G5124" s="41"/>
    </row>
    <row r="5125" spans="1:7" ht="8.4" customHeight="1" x14ac:dyDescent="0.3">
      <c r="A5125" s="91"/>
      <c r="B5125" s="93" t="s">
        <v>739</v>
      </c>
      <c r="C5125" s="92"/>
      <c r="D5125" s="92"/>
      <c r="E5125" s="40"/>
      <c r="F5125" s="41"/>
      <c r="G5125" s="41"/>
    </row>
    <row r="5126" spans="1:7" ht="400.2" customHeight="1" thickBot="1" x14ac:dyDescent="0.35">
      <c r="A5126" s="66" t="s">
        <v>738</v>
      </c>
      <c r="B5126" s="94"/>
      <c r="C5126" s="33" t="s">
        <v>638</v>
      </c>
      <c r="D5126" s="33">
        <v>1</v>
      </c>
      <c r="E5126" s="41"/>
      <c r="F5126" s="41"/>
      <c r="G5126" s="41"/>
    </row>
    <row r="5127" spans="1:7" ht="31.8" customHeight="1" thickTop="1" thickBot="1" x14ac:dyDescent="0.35">
      <c r="A5127" s="37" t="s">
        <v>3</v>
      </c>
      <c r="B5127" s="29" t="s">
        <v>4</v>
      </c>
      <c r="C5127" s="29" t="s">
        <v>0</v>
      </c>
      <c r="D5127" s="29" t="s">
        <v>5</v>
      </c>
      <c r="E5127" s="29" t="s">
        <v>6</v>
      </c>
      <c r="F5127" s="29" t="s">
        <v>7</v>
      </c>
      <c r="G5127" s="39" t="s">
        <v>8</v>
      </c>
    </row>
    <row r="5128" spans="1:7" ht="15" thickTop="1" x14ac:dyDescent="0.3">
      <c r="A5128" s="41"/>
      <c r="B5128" s="46" t="s">
        <v>9</v>
      </c>
      <c r="C5128" s="47"/>
      <c r="D5128" s="47"/>
      <c r="E5128" s="47"/>
      <c r="F5128" s="47"/>
      <c r="G5128" s="21"/>
    </row>
    <row r="5129" spans="1:7" ht="15" thickBot="1" x14ac:dyDescent="0.35">
      <c r="A5129" s="17" t="s">
        <v>10</v>
      </c>
      <c r="B5129" s="13" t="s">
        <v>43</v>
      </c>
      <c r="C5129" s="13" t="s">
        <v>21</v>
      </c>
      <c r="D5129" s="13">
        <v>2.75</v>
      </c>
      <c r="E5129" s="48">
        <v>30.88</v>
      </c>
      <c r="F5129" s="20">
        <f>PRODUCT(D5129:E5129)</f>
        <v>84.92</v>
      </c>
      <c r="G5129" s="21"/>
    </row>
    <row r="5130" spans="1:7" ht="15.6" thickTop="1" thickBot="1" x14ac:dyDescent="0.35">
      <c r="A5130" s="49">
        <v>1</v>
      </c>
      <c r="B5130" s="98" t="s">
        <v>13</v>
      </c>
      <c r="C5130" s="99"/>
      <c r="D5130" s="99"/>
      <c r="E5130" s="100"/>
      <c r="F5130" s="50">
        <f>SUM(F5129)</f>
        <v>84.92</v>
      </c>
      <c r="G5130" s="51">
        <f>SUM(F5130/F5144)</f>
        <v>0.26819454178945162</v>
      </c>
    </row>
    <row r="5131" spans="1:7" ht="15" thickTop="1" x14ac:dyDescent="0.3">
      <c r="A5131" s="41"/>
      <c r="B5131" s="52" t="s">
        <v>22</v>
      </c>
      <c r="C5131" s="13"/>
      <c r="D5131" s="13"/>
      <c r="E5131" s="13"/>
      <c r="F5131" s="53"/>
      <c r="G5131" s="54"/>
    </row>
    <row r="5132" spans="1:7" ht="28.8" x14ac:dyDescent="0.3">
      <c r="A5132" s="17" t="s">
        <v>11</v>
      </c>
      <c r="B5132" s="13" t="s">
        <v>729</v>
      </c>
      <c r="C5132" s="18" t="s">
        <v>448</v>
      </c>
      <c r="D5132" s="19">
        <v>1</v>
      </c>
      <c r="E5132" s="11">
        <v>16.010000000000002</v>
      </c>
      <c r="F5132" s="20">
        <f t="shared" ref="F5132" si="333">D5132*E5132</f>
        <v>16.010000000000002</v>
      </c>
      <c r="G5132" s="21"/>
    </row>
    <row r="5133" spans="1:7" ht="43.2" x14ac:dyDescent="0.3">
      <c r="A5133" s="17" t="s">
        <v>12</v>
      </c>
      <c r="B5133" s="13" t="s">
        <v>725</v>
      </c>
      <c r="C5133" s="18" t="s">
        <v>68</v>
      </c>
      <c r="D5133" s="19">
        <v>1</v>
      </c>
      <c r="E5133" s="11">
        <v>6.41</v>
      </c>
      <c r="F5133" s="20">
        <f>D5133*E5133</f>
        <v>6.41</v>
      </c>
      <c r="G5133" s="21"/>
    </row>
    <row r="5134" spans="1:7" ht="43.2" x14ac:dyDescent="0.3">
      <c r="A5134" s="17" t="s">
        <v>53</v>
      </c>
      <c r="B5134" s="13" t="s">
        <v>726</v>
      </c>
      <c r="C5134" s="18" t="s">
        <v>448</v>
      </c>
      <c r="D5134" s="19">
        <v>1</v>
      </c>
      <c r="E5134" s="11">
        <v>44.37</v>
      </c>
      <c r="F5134" s="20">
        <f t="shared" ref="F5134:F5135" si="334">D5134*E5134</f>
        <v>44.37</v>
      </c>
      <c r="G5134" s="21"/>
    </row>
    <row r="5135" spans="1:7" ht="29.4" thickBot="1" x14ac:dyDescent="0.35">
      <c r="A5135" s="17" t="s">
        <v>54</v>
      </c>
      <c r="B5135" s="13" t="s">
        <v>727</v>
      </c>
      <c r="C5135" s="18" t="s">
        <v>45</v>
      </c>
      <c r="D5135" s="19">
        <v>1</v>
      </c>
      <c r="E5135" s="11">
        <v>93.92</v>
      </c>
      <c r="F5135" s="20">
        <f t="shared" si="334"/>
        <v>93.92</v>
      </c>
      <c r="G5135" s="21"/>
    </row>
    <row r="5136" spans="1:7" ht="15.6" thickTop="1" thickBot="1" x14ac:dyDescent="0.35">
      <c r="A5136" s="49">
        <v>2</v>
      </c>
      <c r="B5136" s="98" t="s">
        <v>23</v>
      </c>
      <c r="C5136" s="99"/>
      <c r="D5136" s="99"/>
      <c r="E5136" s="100"/>
      <c r="F5136" s="50">
        <f>SUM(F5132:F5135)</f>
        <v>160.70999999999998</v>
      </c>
      <c r="G5136" s="51">
        <f>SUM(F5136/F5144)</f>
        <v>0.5075546963139751</v>
      </c>
    </row>
    <row r="5137" spans="1:7" ht="15" thickTop="1" x14ac:dyDescent="0.3">
      <c r="A5137" s="41"/>
      <c r="B5137" s="52" t="s">
        <v>47</v>
      </c>
      <c r="C5137" s="13"/>
      <c r="D5137" s="13"/>
      <c r="E5137" s="13"/>
      <c r="F5137" s="73"/>
      <c r="G5137" s="54"/>
    </row>
    <row r="5138" spans="1:7" ht="15" thickBot="1" x14ac:dyDescent="0.35">
      <c r="A5138" s="17" t="s">
        <v>48</v>
      </c>
      <c r="B5138" s="13" t="s">
        <v>688</v>
      </c>
      <c r="C5138" s="13" t="s">
        <v>21</v>
      </c>
      <c r="D5138" s="13">
        <v>2.75</v>
      </c>
      <c r="E5138" s="20">
        <v>1.7</v>
      </c>
      <c r="F5138" s="53">
        <f>D5138*E5138</f>
        <v>4.6749999999999998</v>
      </c>
      <c r="G5138" s="21"/>
    </row>
    <row r="5139" spans="1:7" ht="15.6" thickTop="1" thickBot="1" x14ac:dyDescent="0.35">
      <c r="A5139" s="49">
        <v>3</v>
      </c>
      <c r="B5139" s="98" t="s">
        <v>49</v>
      </c>
      <c r="C5139" s="99"/>
      <c r="D5139" s="99"/>
      <c r="E5139" s="100"/>
      <c r="F5139" s="50">
        <f>SUM(F5138:F5138)</f>
        <v>4.6749999999999998</v>
      </c>
      <c r="G5139" s="51">
        <f>SUM(F5139/F5144)</f>
        <v>1.4764595888667999E-2</v>
      </c>
    </row>
    <row r="5140" spans="1:7" ht="15.6" thickTop="1" thickBot="1" x14ac:dyDescent="0.35">
      <c r="A5140" s="57" t="s">
        <v>14</v>
      </c>
      <c r="B5140" s="98" t="s">
        <v>24</v>
      </c>
      <c r="C5140" s="99"/>
      <c r="D5140" s="99"/>
      <c r="E5140" s="100"/>
      <c r="F5140" s="58">
        <f>SUM(F5130,F5136,F5139)</f>
        <v>250.30500000000001</v>
      </c>
      <c r="G5140" s="6"/>
    </row>
    <row r="5141" spans="1:7" ht="15.6" thickTop="1" thickBot="1" x14ac:dyDescent="0.35">
      <c r="A5141" s="59">
        <v>4</v>
      </c>
      <c r="B5141" s="95" t="s">
        <v>15</v>
      </c>
      <c r="C5141" s="96"/>
      <c r="D5141" s="96"/>
      <c r="E5141" s="97"/>
      <c r="F5141" s="58">
        <f>SUM(F5140)*15%</f>
        <v>37.545749999999998</v>
      </c>
      <c r="G5141" s="51">
        <f>SUM(F5141/F5144)</f>
        <v>0.11857707509881422</v>
      </c>
    </row>
    <row r="5142" spans="1:7" ht="15.6" thickTop="1" thickBot="1" x14ac:dyDescent="0.35">
      <c r="A5142" s="57" t="s">
        <v>16</v>
      </c>
      <c r="B5142" s="98" t="s">
        <v>25</v>
      </c>
      <c r="C5142" s="99"/>
      <c r="D5142" s="99"/>
      <c r="E5142" s="100"/>
      <c r="F5142" s="60">
        <f>SUM(F5140:F5141)</f>
        <v>287.85075000000001</v>
      </c>
    </row>
    <row r="5143" spans="1:7" ht="15.6" thickTop="1" thickBot="1" x14ac:dyDescent="0.35">
      <c r="A5143" s="59">
        <v>5</v>
      </c>
      <c r="B5143" s="95" t="s">
        <v>17</v>
      </c>
      <c r="C5143" s="96"/>
      <c r="D5143" s="96"/>
      <c r="E5143" s="97"/>
      <c r="F5143" s="58">
        <f>SUM(F5142)*10%</f>
        <v>28.785075000000003</v>
      </c>
      <c r="G5143" s="51">
        <f>SUM(F5143/F5144)</f>
        <v>9.0909090909090912E-2</v>
      </c>
    </row>
    <row r="5144" spans="1:7" ht="15.6" thickTop="1" thickBot="1" x14ac:dyDescent="0.35">
      <c r="A5144" s="57" t="s">
        <v>18</v>
      </c>
      <c r="B5144" s="98" t="s">
        <v>19</v>
      </c>
      <c r="C5144" s="99"/>
      <c r="D5144" s="99"/>
      <c r="E5144" s="100"/>
      <c r="F5144" s="60">
        <f>SUM(F5142,F5143)</f>
        <v>316.63582500000001</v>
      </c>
      <c r="G5144" s="62">
        <f>SUM(G5130,G5136,G5139,G5141,G5143)</f>
        <v>0.99999999999999989</v>
      </c>
    </row>
    <row r="5145" spans="1:7" ht="15.6" thickTop="1" thickBot="1" x14ac:dyDescent="0.35"/>
    <row r="5146" spans="1:7" ht="44.4" thickTop="1" thickBot="1" x14ac:dyDescent="0.35">
      <c r="A5146" s="37" t="s">
        <v>2</v>
      </c>
      <c r="B5146" s="29" t="s">
        <v>1</v>
      </c>
      <c r="C5146" s="38" t="s">
        <v>0</v>
      </c>
      <c r="D5146" s="39" t="s">
        <v>20</v>
      </c>
      <c r="E5146" s="40"/>
      <c r="F5146" s="41"/>
      <c r="G5146" s="41"/>
    </row>
    <row r="5147" spans="1:7" ht="43.8" thickTop="1" x14ac:dyDescent="0.3">
      <c r="A5147" s="63" t="s">
        <v>703</v>
      </c>
      <c r="B5147" s="16" t="s">
        <v>1018</v>
      </c>
      <c r="C5147" s="8"/>
      <c r="D5147" s="8"/>
      <c r="E5147" s="40"/>
      <c r="F5147" s="41"/>
      <c r="G5147" s="41"/>
    </row>
    <row r="5148" spans="1:7" ht="299.39999999999998" customHeight="1" x14ac:dyDescent="0.3">
      <c r="A5148" s="91"/>
      <c r="B5148" s="93" t="s">
        <v>741</v>
      </c>
      <c r="C5148" s="92"/>
      <c r="D5148" s="92"/>
      <c r="E5148" s="40"/>
      <c r="F5148" s="41"/>
      <c r="G5148" s="41"/>
    </row>
    <row r="5149" spans="1:7" ht="137.4" customHeight="1" thickBot="1" x14ac:dyDescent="0.35">
      <c r="A5149" s="66" t="s">
        <v>740</v>
      </c>
      <c r="B5149" s="94"/>
      <c r="C5149" s="33" t="s">
        <v>638</v>
      </c>
      <c r="D5149" s="33">
        <v>1</v>
      </c>
      <c r="E5149" s="41"/>
      <c r="F5149" s="41"/>
      <c r="G5149" s="41"/>
    </row>
    <row r="5150" spans="1:7" ht="30" thickTop="1" thickBot="1" x14ac:dyDescent="0.35">
      <c r="A5150" s="37" t="s">
        <v>3</v>
      </c>
      <c r="B5150" s="29" t="s">
        <v>4</v>
      </c>
      <c r="C5150" s="29" t="s">
        <v>0</v>
      </c>
      <c r="D5150" s="29" t="s">
        <v>5</v>
      </c>
      <c r="E5150" s="29" t="s">
        <v>6</v>
      </c>
      <c r="F5150" s="29" t="s">
        <v>7</v>
      </c>
      <c r="G5150" s="39" t="s">
        <v>8</v>
      </c>
    </row>
    <row r="5151" spans="1:7" ht="15" thickTop="1" x14ac:dyDescent="0.3">
      <c r="A5151" s="41"/>
      <c r="B5151" s="46" t="s">
        <v>9</v>
      </c>
      <c r="C5151" s="47"/>
      <c r="D5151" s="47"/>
      <c r="E5151" s="47"/>
      <c r="F5151" s="47"/>
      <c r="G5151" s="21"/>
    </row>
    <row r="5152" spans="1:7" ht="15" thickBot="1" x14ac:dyDescent="0.35">
      <c r="A5152" s="17" t="s">
        <v>10</v>
      </c>
      <c r="B5152" s="13" t="s">
        <v>43</v>
      </c>
      <c r="C5152" s="13" t="s">
        <v>21</v>
      </c>
      <c r="D5152" s="55">
        <v>3</v>
      </c>
      <c r="E5152" s="48">
        <v>30.88</v>
      </c>
      <c r="F5152" s="20">
        <f>PRODUCT(D5152:E5152)</f>
        <v>92.64</v>
      </c>
      <c r="G5152" s="21"/>
    </row>
    <row r="5153" spans="1:7" ht="15.6" thickTop="1" thickBot="1" x14ac:dyDescent="0.35">
      <c r="A5153" s="49">
        <v>1</v>
      </c>
      <c r="B5153" s="98" t="s">
        <v>13</v>
      </c>
      <c r="C5153" s="99"/>
      <c r="D5153" s="99"/>
      <c r="E5153" s="100"/>
      <c r="F5153" s="50">
        <f>SUM(F5152)</f>
        <v>92.64</v>
      </c>
      <c r="G5153" s="51">
        <f>SUM(F5153/F5168)</f>
        <v>0.27354400710080556</v>
      </c>
    </row>
    <row r="5154" spans="1:7" ht="15" thickTop="1" x14ac:dyDescent="0.3">
      <c r="A5154" s="41"/>
      <c r="B5154" s="52" t="s">
        <v>22</v>
      </c>
      <c r="C5154" s="13"/>
      <c r="D5154" s="13"/>
      <c r="E5154" s="13"/>
      <c r="F5154" s="53"/>
      <c r="G5154" s="54"/>
    </row>
    <row r="5155" spans="1:7" ht="28.8" x14ac:dyDescent="0.3">
      <c r="A5155" s="17" t="s">
        <v>11</v>
      </c>
      <c r="B5155" s="13" t="s">
        <v>729</v>
      </c>
      <c r="C5155" s="18" t="s">
        <v>448</v>
      </c>
      <c r="D5155" s="19">
        <v>1</v>
      </c>
      <c r="E5155" s="11">
        <v>16.010000000000002</v>
      </c>
      <c r="F5155" s="20">
        <f t="shared" ref="F5155" si="335">D5155*E5155</f>
        <v>16.010000000000002</v>
      </c>
      <c r="G5155" s="21"/>
    </row>
    <row r="5156" spans="1:7" ht="43.2" x14ac:dyDescent="0.3">
      <c r="A5156" s="17" t="s">
        <v>12</v>
      </c>
      <c r="B5156" s="13" t="s">
        <v>725</v>
      </c>
      <c r="C5156" s="18" t="s">
        <v>68</v>
      </c>
      <c r="D5156" s="19">
        <v>1</v>
      </c>
      <c r="E5156" s="11">
        <v>6.81</v>
      </c>
      <c r="F5156" s="20">
        <f>D5156*E5156</f>
        <v>6.81</v>
      </c>
      <c r="G5156" s="21"/>
    </row>
    <row r="5157" spans="1:7" ht="43.2" x14ac:dyDescent="0.3">
      <c r="A5157" s="17" t="s">
        <v>53</v>
      </c>
      <c r="B5157" s="13" t="s">
        <v>726</v>
      </c>
      <c r="C5157" s="18" t="s">
        <v>448</v>
      </c>
      <c r="D5157" s="19">
        <v>1</v>
      </c>
      <c r="E5157" s="11">
        <v>44.37</v>
      </c>
      <c r="F5157" s="20">
        <f t="shared" ref="F5157:F5159" si="336">D5157*E5157</f>
        <v>44.37</v>
      </c>
      <c r="G5157" s="21"/>
    </row>
    <row r="5158" spans="1:7" ht="28.8" x14ac:dyDescent="0.3">
      <c r="A5158" s="17" t="s">
        <v>54</v>
      </c>
      <c r="B5158" s="13" t="s">
        <v>727</v>
      </c>
      <c r="C5158" s="18" t="s">
        <v>45</v>
      </c>
      <c r="D5158" s="19">
        <v>1</v>
      </c>
      <c r="E5158" s="11">
        <v>93.92</v>
      </c>
      <c r="F5158" s="20">
        <f>D5158*E5158</f>
        <v>93.92</v>
      </c>
      <c r="G5158" s="21"/>
    </row>
    <row r="5159" spans="1:7" ht="15" thickBot="1" x14ac:dyDescent="0.35">
      <c r="A5159" s="17" t="s">
        <v>55</v>
      </c>
      <c r="B5159" s="13" t="s">
        <v>728</v>
      </c>
      <c r="C5159" s="18" t="s">
        <v>45</v>
      </c>
      <c r="D5159" s="19">
        <v>1</v>
      </c>
      <c r="E5159" s="11">
        <v>8.8699999999999992</v>
      </c>
      <c r="F5159" s="20">
        <f t="shared" si="336"/>
        <v>8.8699999999999992</v>
      </c>
      <c r="G5159" s="21"/>
    </row>
    <row r="5160" spans="1:7" ht="15.6" thickTop="1" thickBot="1" x14ac:dyDescent="0.35">
      <c r="A5160" s="49">
        <v>2</v>
      </c>
      <c r="B5160" s="98" t="s">
        <v>23</v>
      </c>
      <c r="C5160" s="99"/>
      <c r="D5160" s="99"/>
      <c r="E5160" s="100"/>
      <c r="F5160" s="50">
        <f>SUM(F5155:F5159)</f>
        <v>169.98000000000002</v>
      </c>
      <c r="G5160" s="51">
        <f>SUM(F5160/F5168)</f>
        <v>0.50191073323612834</v>
      </c>
    </row>
    <row r="5161" spans="1:7" ht="15" thickTop="1" x14ac:dyDescent="0.3">
      <c r="A5161" s="41"/>
      <c r="B5161" s="52" t="s">
        <v>47</v>
      </c>
      <c r="C5161" s="13"/>
      <c r="D5161" s="13"/>
      <c r="E5161" s="13"/>
      <c r="F5161" s="73"/>
      <c r="G5161" s="54"/>
    </row>
    <row r="5162" spans="1:7" ht="15" thickBot="1" x14ac:dyDescent="0.35">
      <c r="A5162" s="17" t="s">
        <v>48</v>
      </c>
      <c r="B5162" s="13" t="s">
        <v>688</v>
      </c>
      <c r="C5162" s="13" t="s">
        <v>21</v>
      </c>
      <c r="D5162" s="55">
        <v>3</v>
      </c>
      <c r="E5162" s="20">
        <v>1.7</v>
      </c>
      <c r="F5162" s="53">
        <f>D5162*E5162</f>
        <v>5.0999999999999996</v>
      </c>
      <c r="G5162" s="21"/>
    </row>
    <row r="5163" spans="1:7" ht="15.6" thickTop="1" thickBot="1" x14ac:dyDescent="0.35">
      <c r="A5163" s="49">
        <v>3</v>
      </c>
      <c r="B5163" s="98" t="s">
        <v>49</v>
      </c>
      <c r="C5163" s="99"/>
      <c r="D5163" s="99"/>
      <c r="E5163" s="100"/>
      <c r="F5163" s="50">
        <f>SUM(F5162:F5162)</f>
        <v>5.0999999999999996</v>
      </c>
      <c r="G5163" s="51">
        <f>SUM(F5163/F5168)</f>
        <v>1.5059093655160925E-2</v>
      </c>
    </row>
    <row r="5164" spans="1:7" ht="15.6" thickTop="1" thickBot="1" x14ac:dyDescent="0.35">
      <c r="A5164" s="57" t="s">
        <v>14</v>
      </c>
      <c r="B5164" s="98" t="s">
        <v>24</v>
      </c>
      <c r="C5164" s="99"/>
      <c r="D5164" s="99"/>
      <c r="E5164" s="100"/>
      <c r="F5164" s="58">
        <f>SUM(F5153,F5160,F5163)</f>
        <v>267.72000000000003</v>
      </c>
      <c r="G5164" s="6"/>
    </row>
    <row r="5165" spans="1:7" ht="15.6" thickTop="1" thickBot="1" x14ac:dyDescent="0.35">
      <c r="A5165" s="59">
        <v>4</v>
      </c>
      <c r="B5165" s="95" t="s">
        <v>15</v>
      </c>
      <c r="C5165" s="96"/>
      <c r="D5165" s="96"/>
      <c r="E5165" s="97"/>
      <c r="F5165" s="58">
        <f>SUM(F5164)*15%</f>
        <v>40.158000000000001</v>
      </c>
      <c r="G5165" s="51">
        <f>SUM(F5165/F5168)</f>
        <v>0.11857707509881421</v>
      </c>
    </row>
    <row r="5166" spans="1:7" ht="15.6" thickTop="1" thickBot="1" x14ac:dyDescent="0.35">
      <c r="A5166" s="57" t="s">
        <v>16</v>
      </c>
      <c r="B5166" s="98" t="s">
        <v>25</v>
      </c>
      <c r="C5166" s="99"/>
      <c r="D5166" s="99"/>
      <c r="E5166" s="100"/>
      <c r="F5166" s="60">
        <f>SUM(F5164:F5165)</f>
        <v>307.87800000000004</v>
      </c>
    </row>
    <row r="5167" spans="1:7" ht="15.6" thickTop="1" thickBot="1" x14ac:dyDescent="0.35">
      <c r="A5167" s="59">
        <v>5</v>
      </c>
      <c r="B5167" s="95" t="s">
        <v>17</v>
      </c>
      <c r="C5167" s="96"/>
      <c r="D5167" s="96"/>
      <c r="E5167" s="97"/>
      <c r="F5167" s="58">
        <f>SUM(F5166)*10%</f>
        <v>30.787800000000004</v>
      </c>
      <c r="G5167" s="51">
        <f>SUM(F5167/F5168)</f>
        <v>9.0909090909090912E-2</v>
      </c>
    </row>
    <row r="5168" spans="1:7" ht="15.6" thickTop="1" thickBot="1" x14ac:dyDescent="0.35">
      <c r="A5168" s="57" t="s">
        <v>18</v>
      </c>
      <c r="B5168" s="98" t="s">
        <v>19</v>
      </c>
      <c r="C5168" s="99"/>
      <c r="D5168" s="99"/>
      <c r="E5168" s="100"/>
      <c r="F5168" s="60">
        <f>SUM(F5166,F5167)</f>
        <v>338.66580000000005</v>
      </c>
      <c r="G5168" s="62">
        <f>SUM(G5153,G5160,G5163,G5165,G5167)</f>
        <v>0.99999999999999989</v>
      </c>
    </row>
    <row r="5169" spans="1:7" ht="15.6" thickTop="1" thickBot="1" x14ac:dyDescent="0.35"/>
    <row r="5170" spans="1:7" ht="44.4" thickTop="1" thickBot="1" x14ac:dyDescent="0.35">
      <c r="A5170" s="37" t="s">
        <v>2</v>
      </c>
      <c r="B5170" s="29" t="s">
        <v>1</v>
      </c>
      <c r="C5170" s="38" t="s">
        <v>0</v>
      </c>
      <c r="D5170" s="39" t="s">
        <v>20</v>
      </c>
      <c r="E5170" s="40"/>
      <c r="F5170" s="41"/>
      <c r="G5170" s="41"/>
    </row>
    <row r="5171" spans="1:7" ht="43.8" thickTop="1" x14ac:dyDescent="0.3">
      <c r="A5171" s="63" t="s">
        <v>703</v>
      </c>
      <c r="B5171" s="16" t="s">
        <v>1018</v>
      </c>
      <c r="C5171" s="8"/>
      <c r="D5171" s="8"/>
      <c r="E5171" s="40"/>
      <c r="F5171" s="41"/>
      <c r="G5171" s="41"/>
    </row>
    <row r="5172" spans="1:7" ht="214.8" customHeight="1" thickBot="1" x14ac:dyDescent="0.35">
      <c r="A5172" s="66" t="s">
        <v>742</v>
      </c>
      <c r="B5172" s="27" t="s">
        <v>743</v>
      </c>
      <c r="C5172" s="33" t="s">
        <v>638</v>
      </c>
      <c r="D5172" s="33">
        <v>1</v>
      </c>
      <c r="E5172" s="41"/>
      <c r="F5172" s="41"/>
      <c r="G5172" s="41"/>
    </row>
    <row r="5173" spans="1:7" ht="30" thickTop="1" thickBot="1" x14ac:dyDescent="0.35">
      <c r="A5173" s="37" t="s">
        <v>3</v>
      </c>
      <c r="B5173" s="29" t="s">
        <v>4</v>
      </c>
      <c r="C5173" s="29" t="s">
        <v>0</v>
      </c>
      <c r="D5173" s="29" t="s">
        <v>5</v>
      </c>
      <c r="E5173" s="29" t="s">
        <v>6</v>
      </c>
      <c r="F5173" s="29" t="s">
        <v>7</v>
      </c>
      <c r="G5173" s="39" t="s">
        <v>8</v>
      </c>
    </row>
    <row r="5174" spans="1:7" ht="15" thickTop="1" x14ac:dyDescent="0.3">
      <c r="A5174" s="41"/>
      <c r="B5174" s="46" t="s">
        <v>9</v>
      </c>
      <c r="C5174" s="47"/>
      <c r="D5174" s="47"/>
      <c r="E5174" s="47"/>
      <c r="F5174" s="47"/>
      <c r="G5174" s="21"/>
    </row>
    <row r="5175" spans="1:7" ht="15" thickBot="1" x14ac:dyDescent="0.35">
      <c r="A5175" s="17" t="s">
        <v>10</v>
      </c>
      <c r="B5175" s="13" t="s">
        <v>43</v>
      </c>
      <c r="C5175" s="13" t="s">
        <v>21</v>
      </c>
      <c r="D5175" s="13">
        <v>1.0840000000000001</v>
      </c>
      <c r="E5175" s="48">
        <v>30.88</v>
      </c>
      <c r="F5175" s="20">
        <f>PRODUCT(D5175:E5175)</f>
        <v>33.47392</v>
      </c>
      <c r="G5175" s="21"/>
    </row>
    <row r="5176" spans="1:7" ht="15.6" thickTop="1" thickBot="1" x14ac:dyDescent="0.35">
      <c r="A5176" s="49">
        <v>1</v>
      </c>
      <c r="B5176" s="98" t="s">
        <v>13</v>
      </c>
      <c r="C5176" s="99"/>
      <c r="D5176" s="99"/>
      <c r="E5176" s="100"/>
      <c r="F5176" s="50">
        <f>SUM(F5175)</f>
        <v>33.47392</v>
      </c>
      <c r="G5176" s="51">
        <f>SUM(F5176/F5189)</f>
        <v>0.18259864588395777</v>
      </c>
    </row>
    <row r="5177" spans="1:7" ht="15" thickTop="1" x14ac:dyDescent="0.3">
      <c r="A5177" s="41"/>
      <c r="B5177" s="52" t="s">
        <v>22</v>
      </c>
      <c r="C5177" s="13"/>
      <c r="D5177" s="13"/>
      <c r="E5177" s="13"/>
      <c r="F5177" s="53"/>
      <c r="G5177" s="54"/>
    </row>
    <row r="5178" spans="1:7" ht="43.2" x14ac:dyDescent="0.3">
      <c r="A5178" s="17" t="s">
        <v>11</v>
      </c>
      <c r="B5178" s="13" t="s">
        <v>690</v>
      </c>
      <c r="C5178" s="18" t="s">
        <v>68</v>
      </c>
      <c r="D5178" s="19">
        <v>1</v>
      </c>
      <c r="E5178" s="11">
        <v>6.81</v>
      </c>
      <c r="F5178" s="20">
        <f>D5178*E5178</f>
        <v>6.81</v>
      </c>
      <c r="G5178" s="21"/>
    </row>
    <row r="5179" spans="1:7" ht="28.8" x14ac:dyDescent="0.3">
      <c r="A5179" s="17" t="s">
        <v>12</v>
      </c>
      <c r="B5179" s="13" t="s">
        <v>745</v>
      </c>
      <c r="C5179" s="18" t="s">
        <v>45</v>
      </c>
      <c r="D5179" s="19">
        <v>1</v>
      </c>
      <c r="E5179" s="11">
        <v>93.92</v>
      </c>
      <c r="F5179" s="20">
        <f>D5179*E5179</f>
        <v>93.92</v>
      </c>
      <c r="G5179" s="21"/>
    </row>
    <row r="5180" spans="1:7" ht="15" thickBot="1" x14ac:dyDescent="0.35">
      <c r="A5180" s="17" t="s">
        <v>53</v>
      </c>
      <c r="B5180" s="13" t="s">
        <v>746</v>
      </c>
      <c r="C5180" s="18" t="s">
        <v>45</v>
      </c>
      <c r="D5180" s="19">
        <v>1</v>
      </c>
      <c r="E5180" s="11">
        <v>8.8699999999999992</v>
      </c>
      <c r="F5180" s="20">
        <f t="shared" ref="F5180" si="337">D5180*E5180</f>
        <v>8.8699999999999992</v>
      </c>
      <c r="G5180" s="21"/>
    </row>
    <row r="5181" spans="1:7" ht="15.6" thickTop="1" thickBot="1" x14ac:dyDescent="0.35">
      <c r="A5181" s="49">
        <v>2</v>
      </c>
      <c r="B5181" s="98" t="s">
        <v>23</v>
      </c>
      <c r="C5181" s="99"/>
      <c r="D5181" s="99"/>
      <c r="E5181" s="100"/>
      <c r="F5181" s="50">
        <f>SUM(F5178:F5180)</f>
        <v>109.60000000000001</v>
      </c>
      <c r="G5181" s="51">
        <f>SUM(F5181/F5189)</f>
        <v>0.59786280151478444</v>
      </c>
    </row>
    <row r="5182" spans="1:7" ht="15" thickTop="1" x14ac:dyDescent="0.3">
      <c r="A5182" s="41"/>
      <c r="B5182" s="52" t="s">
        <v>47</v>
      </c>
      <c r="C5182" s="13"/>
      <c r="D5182" s="13"/>
      <c r="E5182" s="13"/>
      <c r="F5182" s="73"/>
      <c r="G5182" s="54"/>
    </row>
    <row r="5183" spans="1:7" ht="15" thickBot="1" x14ac:dyDescent="0.35">
      <c r="A5183" s="17" t="s">
        <v>48</v>
      </c>
      <c r="B5183" s="13" t="s">
        <v>744</v>
      </c>
      <c r="C5183" s="13" t="s">
        <v>21</v>
      </c>
      <c r="D5183" s="13">
        <v>1.0840000000000001</v>
      </c>
      <c r="E5183" s="20">
        <v>1.7</v>
      </c>
      <c r="F5183" s="53">
        <f>D5183*E5183</f>
        <v>1.8428</v>
      </c>
      <c r="G5183" s="21"/>
    </row>
    <row r="5184" spans="1:7" ht="15.6" thickTop="1" thickBot="1" x14ac:dyDescent="0.35">
      <c r="A5184" s="49">
        <v>3</v>
      </c>
      <c r="B5184" s="98" t="s">
        <v>49</v>
      </c>
      <c r="C5184" s="99"/>
      <c r="D5184" s="99"/>
      <c r="E5184" s="100"/>
      <c r="F5184" s="50">
        <f>SUM(F5183:F5183)</f>
        <v>1.8428</v>
      </c>
      <c r="G5184" s="51">
        <f>SUM(F5184/F5189)</f>
        <v>1.0052386593352596E-2</v>
      </c>
    </row>
    <row r="5185" spans="1:7" ht="15.6" thickTop="1" thickBot="1" x14ac:dyDescent="0.35">
      <c r="A5185" s="57" t="s">
        <v>14</v>
      </c>
      <c r="B5185" s="98" t="s">
        <v>24</v>
      </c>
      <c r="C5185" s="99"/>
      <c r="D5185" s="99"/>
      <c r="E5185" s="100"/>
      <c r="F5185" s="58">
        <f>SUM(F5176,F5181,F5184)</f>
        <v>144.91672000000003</v>
      </c>
      <c r="G5185" s="6"/>
    </row>
    <row r="5186" spans="1:7" ht="15.6" thickTop="1" thickBot="1" x14ac:dyDescent="0.35">
      <c r="A5186" s="59">
        <v>4</v>
      </c>
      <c r="B5186" s="95" t="s">
        <v>15</v>
      </c>
      <c r="C5186" s="96"/>
      <c r="D5186" s="96"/>
      <c r="E5186" s="97"/>
      <c r="F5186" s="58">
        <f>SUM(F5185)*15%</f>
        <v>21.737508000000002</v>
      </c>
      <c r="G5186" s="51">
        <f>SUM(F5186/F5189)</f>
        <v>0.11857707509881421</v>
      </c>
    </row>
    <row r="5187" spans="1:7" ht="15.6" thickTop="1" thickBot="1" x14ac:dyDescent="0.35">
      <c r="A5187" s="57" t="s">
        <v>16</v>
      </c>
      <c r="B5187" s="98" t="s">
        <v>25</v>
      </c>
      <c r="C5187" s="99"/>
      <c r="D5187" s="99"/>
      <c r="E5187" s="100"/>
      <c r="F5187" s="60">
        <f>SUM(F5185:F5186)</f>
        <v>166.65422800000002</v>
      </c>
    </row>
    <row r="5188" spans="1:7" ht="15.6" thickTop="1" thickBot="1" x14ac:dyDescent="0.35">
      <c r="A5188" s="59">
        <v>5</v>
      </c>
      <c r="B5188" s="95" t="s">
        <v>17</v>
      </c>
      <c r="C5188" s="96"/>
      <c r="D5188" s="96"/>
      <c r="E5188" s="97"/>
      <c r="F5188" s="58">
        <f>SUM(F5187)*10%</f>
        <v>16.665422800000002</v>
      </c>
      <c r="G5188" s="51">
        <f>SUM(F5188/F5189)</f>
        <v>9.0909090909090898E-2</v>
      </c>
    </row>
    <row r="5189" spans="1:7" ht="15.6" thickTop="1" thickBot="1" x14ac:dyDescent="0.35">
      <c r="A5189" s="57" t="s">
        <v>18</v>
      </c>
      <c r="B5189" s="98" t="s">
        <v>19</v>
      </c>
      <c r="C5189" s="99"/>
      <c r="D5189" s="99"/>
      <c r="E5189" s="100"/>
      <c r="F5189" s="60">
        <f>SUM(F5187,F5188)</f>
        <v>183.31965080000003</v>
      </c>
      <c r="G5189" s="62">
        <f>SUM(G5176,G5181,G5184,G5186,G5188)</f>
        <v>1</v>
      </c>
    </row>
    <row r="5190" spans="1:7" ht="15.6" thickTop="1" thickBot="1" x14ac:dyDescent="0.35"/>
    <row r="5191" spans="1:7" ht="44.4" thickTop="1" thickBot="1" x14ac:dyDescent="0.35">
      <c r="A5191" s="37" t="s">
        <v>2</v>
      </c>
      <c r="B5191" s="29" t="s">
        <v>1</v>
      </c>
      <c r="C5191" s="38" t="s">
        <v>0</v>
      </c>
      <c r="D5191" s="39" t="s">
        <v>20</v>
      </c>
      <c r="E5191" s="40"/>
      <c r="F5191" s="41"/>
      <c r="G5191" s="41"/>
    </row>
    <row r="5192" spans="1:7" ht="43.8" thickTop="1" x14ac:dyDescent="0.3">
      <c r="A5192" s="63" t="s">
        <v>703</v>
      </c>
      <c r="B5192" s="16" t="s">
        <v>1018</v>
      </c>
      <c r="C5192" s="8"/>
      <c r="D5192" s="8"/>
      <c r="E5192" s="40"/>
      <c r="F5192" s="41"/>
      <c r="G5192" s="41"/>
    </row>
    <row r="5193" spans="1:7" ht="316.8" customHeight="1" thickBot="1" x14ac:dyDescent="0.35">
      <c r="A5193" s="66" t="s">
        <v>747</v>
      </c>
      <c r="B5193" s="27" t="s">
        <v>748</v>
      </c>
      <c r="C5193" s="33" t="s">
        <v>638</v>
      </c>
      <c r="D5193" s="33">
        <v>1</v>
      </c>
      <c r="E5193" s="41"/>
      <c r="F5193" s="41"/>
      <c r="G5193" s="41"/>
    </row>
    <row r="5194" spans="1:7" ht="30" thickTop="1" thickBot="1" x14ac:dyDescent="0.35">
      <c r="A5194" s="37" t="s">
        <v>3</v>
      </c>
      <c r="B5194" s="29" t="s">
        <v>4</v>
      </c>
      <c r="C5194" s="29" t="s">
        <v>0</v>
      </c>
      <c r="D5194" s="29" t="s">
        <v>5</v>
      </c>
      <c r="E5194" s="29" t="s">
        <v>6</v>
      </c>
      <c r="F5194" s="29" t="s">
        <v>7</v>
      </c>
      <c r="G5194" s="39" t="s">
        <v>8</v>
      </c>
    </row>
    <row r="5195" spans="1:7" ht="15" thickTop="1" x14ac:dyDescent="0.3">
      <c r="A5195" s="41"/>
      <c r="B5195" s="46" t="s">
        <v>9</v>
      </c>
      <c r="C5195" s="47"/>
      <c r="D5195" s="47"/>
      <c r="E5195" s="47"/>
      <c r="F5195" s="47"/>
      <c r="G5195" s="21"/>
    </row>
    <row r="5196" spans="1:7" ht="15" thickBot="1" x14ac:dyDescent="0.35">
      <c r="A5196" s="17" t="s">
        <v>10</v>
      </c>
      <c r="B5196" s="13" t="s">
        <v>43</v>
      </c>
      <c r="C5196" s="13" t="s">
        <v>21</v>
      </c>
      <c r="D5196" s="55">
        <v>2.5</v>
      </c>
      <c r="E5196" s="48">
        <v>30.88</v>
      </c>
      <c r="F5196" s="20">
        <f>PRODUCT(D5196:E5196)</f>
        <v>77.2</v>
      </c>
      <c r="G5196" s="21"/>
    </row>
    <row r="5197" spans="1:7" ht="15.6" thickTop="1" thickBot="1" x14ac:dyDescent="0.35">
      <c r="A5197" s="49">
        <v>1</v>
      </c>
      <c r="B5197" s="98" t="s">
        <v>13</v>
      </c>
      <c r="C5197" s="99"/>
      <c r="D5197" s="99"/>
      <c r="E5197" s="100"/>
      <c r="F5197" s="50">
        <f>SUM(F5196)</f>
        <v>77.2</v>
      </c>
      <c r="G5197" s="51">
        <f>SUM(F5197/F5213)</f>
        <v>0.20542503024165115</v>
      </c>
    </row>
    <row r="5198" spans="1:7" ht="15" thickTop="1" x14ac:dyDescent="0.3">
      <c r="A5198" s="41"/>
      <c r="B5198" s="52" t="s">
        <v>22</v>
      </c>
      <c r="C5198" s="13"/>
      <c r="D5198" s="13"/>
      <c r="E5198" s="13"/>
      <c r="F5198" s="53"/>
      <c r="G5198" s="54"/>
    </row>
    <row r="5199" spans="1:7" ht="28.8" x14ac:dyDescent="0.3">
      <c r="A5199" s="17" t="s">
        <v>11</v>
      </c>
      <c r="B5199" s="13" t="s">
        <v>729</v>
      </c>
      <c r="C5199" s="18" t="s">
        <v>448</v>
      </c>
      <c r="D5199" s="19">
        <v>1</v>
      </c>
      <c r="E5199" s="11">
        <v>16.010000000000002</v>
      </c>
      <c r="F5199" s="20">
        <f t="shared" ref="F5199" si="338">D5199*E5199</f>
        <v>16.010000000000002</v>
      </c>
      <c r="G5199" s="21"/>
    </row>
    <row r="5200" spans="1:7" x14ac:dyDescent="0.3">
      <c r="A5200" s="17" t="s">
        <v>12</v>
      </c>
      <c r="B5200" s="41" t="s">
        <v>944</v>
      </c>
      <c r="C5200" s="18" t="s">
        <v>68</v>
      </c>
      <c r="D5200" s="19">
        <v>1</v>
      </c>
      <c r="E5200" s="11">
        <v>2.61</v>
      </c>
      <c r="F5200" s="20">
        <f>D5200*E5200</f>
        <v>2.61</v>
      </c>
      <c r="G5200" s="21"/>
    </row>
    <row r="5201" spans="1:7" ht="43.2" x14ac:dyDescent="0.3">
      <c r="A5201" s="17" t="s">
        <v>53</v>
      </c>
      <c r="B5201" s="13" t="s">
        <v>689</v>
      </c>
      <c r="C5201" s="18" t="s">
        <v>68</v>
      </c>
      <c r="D5201" s="19">
        <v>1</v>
      </c>
      <c r="E5201" s="11">
        <v>6.41</v>
      </c>
      <c r="F5201" s="20">
        <f>D5201*E5201</f>
        <v>6.41</v>
      </c>
      <c r="G5201" s="21"/>
    </row>
    <row r="5202" spans="1:7" ht="33.9" customHeight="1" x14ac:dyDescent="0.3">
      <c r="A5202" s="17" t="s">
        <v>54</v>
      </c>
      <c r="B5202" s="13" t="s">
        <v>749</v>
      </c>
      <c r="C5202" s="18" t="s">
        <v>448</v>
      </c>
      <c r="D5202" s="19">
        <v>1</v>
      </c>
      <c r="E5202" s="11">
        <v>52.31</v>
      </c>
      <c r="F5202" s="20">
        <f>D5202*E5202</f>
        <v>52.31</v>
      </c>
      <c r="G5202" s="21"/>
    </row>
    <row r="5203" spans="1:7" ht="43.2" x14ac:dyDescent="0.3">
      <c r="A5203" s="17" t="s">
        <v>55</v>
      </c>
      <c r="B5203" s="13" t="s">
        <v>697</v>
      </c>
      <c r="C5203" s="18" t="s">
        <v>448</v>
      </c>
      <c r="D5203" s="19">
        <v>1</v>
      </c>
      <c r="E5203" s="11">
        <v>44.37</v>
      </c>
      <c r="F5203" s="20">
        <f t="shared" ref="F5203" si="339">D5203*E5203</f>
        <v>44.37</v>
      </c>
      <c r="G5203" s="21"/>
    </row>
    <row r="5204" spans="1:7" ht="29.4" thickBot="1" x14ac:dyDescent="0.35">
      <c r="A5204" s="17" t="s">
        <v>56</v>
      </c>
      <c r="B5204" s="13" t="s">
        <v>698</v>
      </c>
      <c r="C5204" s="18" t="s">
        <v>45</v>
      </c>
      <c r="D5204" s="19">
        <v>1</v>
      </c>
      <c r="E5204" s="11">
        <v>93.92</v>
      </c>
      <c r="F5204" s="20">
        <f>D5204*E5204</f>
        <v>93.92</v>
      </c>
      <c r="G5204" s="21"/>
    </row>
    <row r="5205" spans="1:7" ht="15.6" thickTop="1" thickBot="1" x14ac:dyDescent="0.35">
      <c r="A5205" s="49">
        <v>2</v>
      </c>
      <c r="B5205" s="98" t="s">
        <v>23</v>
      </c>
      <c r="C5205" s="99"/>
      <c r="D5205" s="99"/>
      <c r="E5205" s="100"/>
      <c r="F5205" s="50">
        <f>SUM(F5199:F5204)</f>
        <v>215.63</v>
      </c>
      <c r="G5205" s="51">
        <f>SUM(F5205/F5213)</f>
        <v>0.57377978330320256</v>
      </c>
    </row>
    <row r="5206" spans="1:7" ht="15" thickTop="1" x14ac:dyDescent="0.3">
      <c r="A5206" s="41"/>
      <c r="B5206" s="52" t="s">
        <v>47</v>
      </c>
      <c r="C5206" s="13"/>
      <c r="D5206" s="13"/>
      <c r="E5206" s="13"/>
      <c r="F5206" s="73"/>
      <c r="G5206" s="54"/>
    </row>
    <row r="5207" spans="1:7" ht="15" thickBot="1" x14ac:dyDescent="0.35">
      <c r="A5207" s="17" t="s">
        <v>48</v>
      </c>
      <c r="B5207" s="13" t="s">
        <v>688</v>
      </c>
      <c r="C5207" s="13" t="s">
        <v>21</v>
      </c>
      <c r="D5207" s="55">
        <v>2.5</v>
      </c>
      <c r="E5207" s="20">
        <v>1.7</v>
      </c>
      <c r="F5207" s="53">
        <f>D5207*E5207</f>
        <v>4.25</v>
      </c>
      <c r="G5207" s="21"/>
    </row>
    <row r="5208" spans="1:7" ht="15.6" thickTop="1" thickBot="1" x14ac:dyDescent="0.35">
      <c r="A5208" s="49">
        <v>3</v>
      </c>
      <c r="B5208" s="98" t="s">
        <v>49</v>
      </c>
      <c r="C5208" s="99"/>
      <c r="D5208" s="99"/>
      <c r="E5208" s="100"/>
      <c r="F5208" s="50">
        <f>SUM(F5207:F5207)</f>
        <v>4.25</v>
      </c>
      <c r="G5208" s="51">
        <f>SUM(F5208/F5213)</f>
        <v>1.1309020447241159E-2</v>
      </c>
    </row>
    <row r="5209" spans="1:7" ht="15.6" thickTop="1" thickBot="1" x14ac:dyDescent="0.35">
      <c r="A5209" s="57" t="s">
        <v>14</v>
      </c>
      <c r="B5209" s="98" t="s">
        <v>24</v>
      </c>
      <c r="C5209" s="99"/>
      <c r="D5209" s="99"/>
      <c r="E5209" s="100"/>
      <c r="F5209" s="58">
        <f>SUM(F5197,F5205,F5208)</f>
        <v>297.08</v>
      </c>
      <c r="G5209" s="6"/>
    </row>
    <row r="5210" spans="1:7" ht="15.6" thickTop="1" thickBot="1" x14ac:dyDescent="0.35">
      <c r="A5210" s="59">
        <v>4</v>
      </c>
      <c r="B5210" s="95" t="s">
        <v>15</v>
      </c>
      <c r="C5210" s="96"/>
      <c r="D5210" s="96"/>
      <c r="E5210" s="97"/>
      <c r="F5210" s="58">
        <f>SUM(F5209)*15%</f>
        <v>44.561999999999998</v>
      </c>
      <c r="G5210" s="51">
        <f>SUM(F5210/F5213)</f>
        <v>0.11857707509881422</v>
      </c>
    </row>
    <row r="5211" spans="1:7" ht="15.6" thickTop="1" thickBot="1" x14ac:dyDescent="0.35">
      <c r="A5211" s="57" t="s">
        <v>16</v>
      </c>
      <c r="B5211" s="98" t="s">
        <v>25</v>
      </c>
      <c r="C5211" s="99"/>
      <c r="D5211" s="99"/>
      <c r="E5211" s="100"/>
      <c r="F5211" s="60">
        <f>SUM(F5209:F5210)</f>
        <v>341.642</v>
      </c>
    </row>
    <row r="5212" spans="1:7" ht="15.6" thickTop="1" thickBot="1" x14ac:dyDescent="0.35">
      <c r="A5212" s="59">
        <v>5</v>
      </c>
      <c r="B5212" s="95" t="s">
        <v>17</v>
      </c>
      <c r="C5212" s="96"/>
      <c r="D5212" s="96"/>
      <c r="E5212" s="97"/>
      <c r="F5212" s="58">
        <f>SUM(F5211)*10%</f>
        <v>34.164200000000001</v>
      </c>
      <c r="G5212" s="51">
        <f>SUM(F5212/F5213)</f>
        <v>9.0909090909090912E-2</v>
      </c>
    </row>
    <row r="5213" spans="1:7" ht="15.6" thickTop="1" thickBot="1" x14ac:dyDescent="0.35">
      <c r="A5213" s="57" t="s">
        <v>18</v>
      </c>
      <c r="B5213" s="98" t="s">
        <v>19</v>
      </c>
      <c r="C5213" s="99"/>
      <c r="D5213" s="99"/>
      <c r="E5213" s="100"/>
      <c r="F5213" s="60">
        <f>SUM(F5211,F5212)</f>
        <v>375.80619999999999</v>
      </c>
      <c r="G5213" s="62">
        <f>SUM(G5197,G5205,G5208,G5210,G5212)</f>
        <v>1</v>
      </c>
    </row>
    <row r="5214" spans="1:7" ht="15" thickTop="1" x14ac:dyDescent="0.3"/>
    <row r="5215" spans="1:7" x14ac:dyDescent="0.3">
      <c r="A5215" s="101" t="s">
        <v>750</v>
      </c>
      <c r="B5215" s="101"/>
      <c r="C5215" s="101"/>
      <c r="D5215" s="101"/>
      <c r="E5215" s="101"/>
      <c r="F5215" s="101"/>
      <c r="G5215" s="101"/>
    </row>
    <row r="5216" spans="1:7" ht="15" thickBot="1" x14ac:dyDescent="0.35"/>
    <row r="5217" spans="1:7" ht="44.4" thickTop="1" thickBot="1" x14ac:dyDescent="0.35">
      <c r="A5217" s="37" t="s">
        <v>2</v>
      </c>
      <c r="B5217" s="29" t="s">
        <v>1</v>
      </c>
      <c r="C5217" s="38" t="s">
        <v>0</v>
      </c>
      <c r="D5217" s="39" t="s">
        <v>20</v>
      </c>
      <c r="E5217" s="40"/>
      <c r="F5217" s="41"/>
      <c r="G5217" s="41"/>
    </row>
    <row r="5218" spans="1:7" ht="292.2" customHeight="1" thickTop="1" x14ac:dyDescent="0.3">
      <c r="A5218" s="63" t="s">
        <v>751</v>
      </c>
      <c r="B5218" s="16" t="s">
        <v>1019</v>
      </c>
      <c r="C5218" s="8"/>
      <c r="D5218" s="8"/>
      <c r="E5218" s="40"/>
      <c r="F5218" s="41"/>
      <c r="G5218" s="41"/>
    </row>
    <row r="5219" spans="1:7" ht="15" thickBot="1" x14ac:dyDescent="0.35">
      <c r="A5219" s="66" t="s">
        <v>752</v>
      </c>
      <c r="B5219" s="27" t="s">
        <v>753</v>
      </c>
      <c r="C5219" s="33"/>
      <c r="D5219" s="33"/>
      <c r="E5219" s="41"/>
      <c r="F5219" s="41"/>
      <c r="G5219" s="41"/>
    </row>
    <row r="5220" spans="1:7" ht="30" thickTop="1" thickBot="1" x14ac:dyDescent="0.35">
      <c r="A5220" s="37" t="s">
        <v>3</v>
      </c>
      <c r="B5220" s="29" t="s">
        <v>4</v>
      </c>
      <c r="C5220" s="29" t="s">
        <v>0</v>
      </c>
      <c r="D5220" s="29" t="s">
        <v>5</v>
      </c>
      <c r="E5220" s="29" t="s">
        <v>6</v>
      </c>
      <c r="F5220" s="29" t="s">
        <v>7</v>
      </c>
      <c r="G5220" s="39" t="s">
        <v>8</v>
      </c>
    </row>
    <row r="5221" spans="1:7" ht="15" thickTop="1" x14ac:dyDescent="0.3">
      <c r="A5221" s="41"/>
      <c r="B5221" s="46" t="s">
        <v>9</v>
      </c>
      <c r="C5221" s="47"/>
      <c r="D5221" s="47"/>
      <c r="E5221" s="47"/>
      <c r="F5221" s="47"/>
      <c r="G5221" s="21"/>
    </row>
    <row r="5222" spans="1:7" ht="15" thickBot="1" x14ac:dyDescent="0.35">
      <c r="A5222" s="17" t="s">
        <v>10</v>
      </c>
      <c r="B5222" s="13" t="s">
        <v>43</v>
      </c>
      <c r="C5222" s="13" t="s">
        <v>21</v>
      </c>
      <c r="D5222" s="55">
        <v>1</v>
      </c>
      <c r="E5222" s="48">
        <v>30.88</v>
      </c>
      <c r="F5222" s="20">
        <f>PRODUCT(D5222:E5222)</f>
        <v>30.88</v>
      </c>
      <c r="G5222" s="21"/>
    </row>
    <row r="5223" spans="1:7" ht="15.6" thickTop="1" thickBot="1" x14ac:dyDescent="0.35">
      <c r="A5223" s="49">
        <v>1</v>
      </c>
      <c r="B5223" s="98" t="s">
        <v>13</v>
      </c>
      <c r="C5223" s="99"/>
      <c r="D5223" s="99"/>
      <c r="E5223" s="100"/>
      <c r="F5223" s="50">
        <f>SUM(F5222)</f>
        <v>30.88</v>
      </c>
      <c r="G5223" s="51">
        <f>SUM(F5223/F5249)</f>
        <v>0.10432079997297386</v>
      </c>
    </row>
    <row r="5224" spans="1:7" ht="15" thickTop="1" x14ac:dyDescent="0.3">
      <c r="A5224" s="41"/>
      <c r="B5224" s="52" t="s">
        <v>22</v>
      </c>
      <c r="C5224" s="13"/>
      <c r="D5224" s="13"/>
      <c r="E5224" s="13"/>
      <c r="F5224" s="53"/>
      <c r="G5224" s="54"/>
    </row>
    <row r="5225" spans="1:7" x14ac:dyDescent="0.3">
      <c r="A5225" s="17" t="s">
        <v>11</v>
      </c>
      <c r="B5225" s="13" t="s">
        <v>60</v>
      </c>
      <c r="C5225" s="18" t="s">
        <v>84</v>
      </c>
      <c r="D5225" s="19">
        <v>0.1</v>
      </c>
      <c r="E5225" s="11">
        <v>1.1399999999999999</v>
      </c>
      <c r="F5225" s="20">
        <f t="shared" ref="F5225:F5229" si="340">D5225*E5225</f>
        <v>0.11399999999999999</v>
      </c>
      <c r="G5225" s="21"/>
    </row>
    <row r="5226" spans="1:7" ht="27.9" customHeight="1" x14ac:dyDescent="0.3">
      <c r="A5226" s="17" t="s">
        <v>12</v>
      </c>
      <c r="B5226" s="13" t="s">
        <v>325</v>
      </c>
      <c r="C5226" s="18" t="s">
        <v>85</v>
      </c>
      <c r="D5226" s="19">
        <v>0.1</v>
      </c>
      <c r="E5226" s="11">
        <v>33.75</v>
      </c>
      <c r="F5226" s="20">
        <f t="shared" si="340"/>
        <v>3.375</v>
      </c>
      <c r="G5226" s="21"/>
    </row>
    <row r="5227" spans="1:7" x14ac:dyDescent="0.3">
      <c r="A5227" s="17" t="s">
        <v>53</v>
      </c>
      <c r="B5227" s="13" t="s">
        <v>758</v>
      </c>
      <c r="C5227" s="18" t="s">
        <v>84</v>
      </c>
      <c r="D5227" s="19">
        <v>0.1</v>
      </c>
      <c r="E5227" s="11">
        <v>3.02</v>
      </c>
      <c r="F5227" s="20">
        <f t="shared" si="340"/>
        <v>0.30200000000000005</v>
      </c>
      <c r="G5227" s="21"/>
    </row>
    <row r="5228" spans="1:7" x14ac:dyDescent="0.3">
      <c r="A5228" s="17" t="s">
        <v>54</v>
      </c>
      <c r="B5228" s="13" t="s">
        <v>759</v>
      </c>
      <c r="C5228" s="18" t="s">
        <v>85</v>
      </c>
      <c r="D5228" s="19">
        <v>0.1</v>
      </c>
      <c r="E5228" s="11">
        <v>7</v>
      </c>
      <c r="F5228" s="20">
        <f t="shared" si="340"/>
        <v>0.70000000000000007</v>
      </c>
      <c r="G5228" s="21"/>
    </row>
    <row r="5229" spans="1:7" x14ac:dyDescent="0.3">
      <c r="A5229" s="17" t="s">
        <v>55</v>
      </c>
      <c r="B5229" s="13" t="s">
        <v>760</v>
      </c>
      <c r="C5229" s="18" t="s">
        <v>85</v>
      </c>
      <c r="D5229" s="19">
        <v>0.1</v>
      </c>
      <c r="E5229" s="11">
        <v>34.770000000000003</v>
      </c>
      <c r="F5229" s="20">
        <f t="shared" si="340"/>
        <v>3.4770000000000003</v>
      </c>
      <c r="G5229" s="21"/>
    </row>
    <row r="5230" spans="1:7" x14ac:dyDescent="0.3">
      <c r="A5230" s="17" t="s">
        <v>56</v>
      </c>
      <c r="B5230" s="13" t="s">
        <v>761</v>
      </c>
      <c r="C5230" s="18" t="s">
        <v>85</v>
      </c>
      <c r="D5230" s="19">
        <v>0.1</v>
      </c>
      <c r="E5230" s="11">
        <v>7.58</v>
      </c>
      <c r="F5230" s="20">
        <f>D5230*E5230</f>
        <v>0.75800000000000001</v>
      </c>
      <c r="G5230" s="21"/>
    </row>
    <row r="5231" spans="1:7" ht="43.2" x14ac:dyDescent="0.3">
      <c r="A5231" s="17" t="s">
        <v>57</v>
      </c>
      <c r="B5231" s="13" t="s">
        <v>476</v>
      </c>
      <c r="C5231" s="18" t="s">
        <v>448</v>
      </c>
      <c r="D5231" s="19">
        <v>1</v>
      </c>
      <c r="E5231" s="11">
        <v>52.31</v>
      </c>
      <c r="F5231" s="20">
        <f t="shared" ref="F5231:F5232" si="341">D5231*E5231</f>
        <v>52.31</v>
      </c>
      <c r="G5231" s="21"/>
    </row>
    <row r="5232" spans="1:7" x14ac:dyDescent="0.3">
      <c r="A5232" s="17" t="s">
        <v>58</v>
      </c>
      <c r="B5232" s="13" t="s">
        <v>762</v>
      </c>
      <c r="C5232" s="18" t="s">
        <v>85</v>
      </c>
      <c r="D5232" s="19">
        <v>0.1</v>
      </c>
      <c r="E5232" s="11">
        <v>18.07</v>
      </c>
      <c r="F5232" s="20">
        <f t="shared" si="341"/>
        <v>1.8070000000000002</v>
      </c>
      <c r="G5232" s="21"/>
    </row>
    <row r="5233" spans="1:7" ht="28.8" x14ac:dyDescent="0.3">
      <c r="A5233" s="17" t="s">
        <v>59</v>
      </c>
      <c r="B5233" s="13" t="s">
        <v>913</v>
      </c>
      <c r="C5233" s="18" t="s">
        <v>45</v>
      </c>
      <c r="D5233" s="19">
        <v>1</v>
      </c>
      <c r="E5233" s="11">
        <v>93.92</v>
      </c>
      <c r="F5233" s="20">
        <f>D5233*E5233</f>
        <v>93.92</v>
      </c>
      <c r="G5233" s="21"/>
    </row>
    <row r="5234" spans="1:7" x14ac:dyDescent="0.3">
      <c r="A5234" s="17" t="s">
        <v>133</v>
      </c>
      <c r="B5234" s="13" t="s">
        <v>763</v>
      </c>
      <c r="C5234" s="18" t="s">
        <v>767</v>
      </c>
      <c r="D5234" s="19">
        <v>1</v>
      </c>
      <c r="E5234" s="11">
        <v>16.34</v>
      </c>
      <c r="F5234" s="20">
        <f>D5234*E5234</f>
        <v>16.34</v>
      </c>
      <c r="G5234" s="21"/>
    </row>
    <row r="5235" spans="1:7" x14ac:dyDescent="0.3">
      <c r="A5235" s="17" t="s">
        <v>134</v>
      </c>
      <c r="B5235" s="13" t="s">
        <v>764</v>
      </c>
      <c r="C5235" s="18" t="s">
        <v>85</v>
      </c>
      <c r="D5235" s="19">
        <v>0.1</v>
      </c>
      <c r="E5235" s="11">
        <v>14.22</v>
      </c>
      <c r="F5235" s="20">
        <f>D5235*E5235</f>
        <v>1.4220000000000002</v>
      </c>
      <c r="G5235" s="21"/>
    </row>
    <row r="5236" spans="1:7" x14ac:dyDescent="0.3">
      <c r="A5236" s="17" t="s">
        <v>135</v>
      </c>
      <c r="B5236" s="13" t="s">
        <v>765</v>
      </c>
      <c r="C5236" s="18" t="s">
        <v>45</v>
      </c>
      <c r="D5236" s="19">
        <v>1</v>
      </c>
      <c r="E5236" s="11">
        <v>19.45</v>
      </c>
      <c r="F5236" s="20">
        <f>D5236*E5236</f>
        <v>19.45</v>
      </c>
      <c r="G5236" s="21"/>
    </row>
    <row r="5237" spans="1:7" ht="15" thickBot="1" x14ac:dyDescent="0.35">
      <c r="A5237" s="17" t="s">
        <v>166</v>
      </c>
      <c r="B5237" s="13" t="s">
        <v>766</v>
      </c>
      <c r="C5237" s="18" t="s">
        <v>85</v>
      </c>
      <c r="D5237" s="19">
        <v>0.1</v>
      </c>
      <c r="E5237" s="11">
        <v>22.75</v>
      </c>
      <c r="F5237" s="20">
        <f>D5237*E5237</f>
        <v>2.2749999999999999</v>
      </c>
      <c r="G5237" s="21"/>
    </row>
    <row r="5238" spans="1:7" ht="15.6" thickTop="1" thickBot="1" x14ac:dyDescent="0.35">
      <c r="A5238" s="49">
        <v>2</v>
      </c>
      <c r="B5238" s="98" t="s">
        <v>23</v>
      </c>
      <c r="C5238" s="99"/>
      <c r="D5238" s="99"/>
      <c r="E5238" s="100"/>
      <c r="F5238" s="50">
        <f>SUM(F5225:F5237)</f>
        <v>196.25</v>
      </c>
      <c r="G5238" s="51">
        <f>SUM(F5238/F5249)</f>
        <v>0.66298435863653249</v>
      </c>
    </row>
    <row r="5239" spans="1:7" ht="15" thickTop="1" x14ac:dyDescent="0.3">
      <c r="A5239" s="41"/>
      <c r="B5239" s="52" t="s">
        <v>47</v>
      </c>
      <c r="C5239" s="13"/>
      <c r="D5239" s="13"/>
      <c r="E5239" s="13"/>
      <c r="F5239" s="73"/>
      <c r="G5239" s="54"/>
    </row>
    <row r="5240" spans="1:7" x14ac:dyDescent="0.3">
      <c r="A5240" s="17" t="s">
        <v>48</v>
      </c>
      <c r="B5240" s="13" t="s">
        <v>754</v>
      </c>
      <c r="C5240" s="13" t="s">
        <v>21</v>
      </c>
      <c r="D5240" s="55">
        <v>1</v>
      </c>
      <c r="E5240" s="20">
        <v>1.73</v>
      </c>
      <c r="F5240" s="53">
        <f>D5240*E5240</f>
        <v>1.73</v>
      </c>
      <c r="G5240" s="21"/>
    </row>
    <row r="5241" spans="1:7" x14ac:dyDescent="0.3">
      <c r="A5241" s="17" t="s">
        <v>65</v>
      </c>
      <c r="B5241" s="13" t="s">
        <v>755</v>
      </c>
      <c r="C5241" s="13" t="s">
        <v>21</v>
      </c>
      <c r="D5241" s="55">
        <v>1</v>
      </c>
      <c r="E5241" s="20">
        <v>1.71</v>
      </c>
      <c r="F5241" s="53">
        <f>D5241*E5241</f>
        <v>1.71</v>
      </c>
      <c r="G5241" s="21"/>
    </row>
    <row r="5242" spans="1:7" x14ac:dyDescent="0.3">
      <c r="A5242" s="17" t="s">
        <v>66</v>
      </c>
      <c r="B5242" s="13" t="s">
        <v>756</v>
      </c>
      <c r="C5242" s="13" t="s">
        <v>21</v>
      </c>
      <c r="D5242" s="55">
        <v>1</v>
      </c>
      <c r="E5242" s="11">
        <v>1.7</v>
      </c>
      <c r="F5242" s="53">
        <f>D5242*E5242</f>
        <v>1.7</v>
      </c>
      <c r="G5242" s="21"/>
    </row>
    <row r="5243" spans="1:7" ht="29.4" thickBot="1" x14ac:dyDescent="0.35">
      <c r="A5243" s="17" t="s">
        <v>67</v>
      </c>
      <c r="B5243" s="13" t="s">
        <v>757</v>
      </c>
      <c r="C5243" s="13" t="s">
        <v>21</v>
      </c>
      <c r="D5243" s="55">
        <v>1</v>
      </c>
      <c r="E5243" s="11">
        <v>1.73</v>
      </c>
      <c r="F5243" s="53">
        <f>D5243*E5243</f>
        <v>1.73</v>
      </c>
      <c r="G5243" s="21"/>
    </row>
    <row r="5244" spans="1:7" ht="15.6" thickTop="1" thickBot="1" x14ac:dyDescent="0.35">
      <c r="A5244" s="49">
        <v>3</v>
      </c>
      <c r="B5244" s="98" t="s">
        <v>49</v>
      </c>
      <c r="C5244" s="99"/>
      <c r="D5244" s="99"/>
      <c r="E5244" s="100"/>
      <c r="F5244" s="50">
        <f>SUM(F5240:F5243)</f>
        <v>6.8699999999999992</v>
      </c>
      <c r="G5244" s="51">
        <f>SUM(F5244/F5249)</f>
        <v>2.3208675382588421E-2</v>
      </c>
    </row>
    <row r="5245" spans="1:7" ht="15.6" thickTop="1" thickBot="1" x14ac:dyDescent="0.35">
      <c r="A5245" s="57" t="s">
        <v>14</v>
      </c>
      <c r="B5245" s="98" t="s">
        <v>24</v>
      </c>
      <c r="C5245" s="99"/>
      <c r="D5245" s="99"/>
      <c r="E5245" s="100"/>
      <c r="F5245" s="58">
        <f>SUM(F5223,F5238,F5244)</f>
        <v>234</v>
      </c>
      <c r="G5245" s="6"/>
    </row>
    <row r="5246" spans="1:7" ht="15.6" thickTop="1" thickBot="1" x14ac:dyDescent="0.35">
      <c r="A5246" s="59">
        <v>4</v>
      </c>
      <c r="B5246" s="95" t="s">
        <v>15</v>
      </c>
      <c r="C5246" s="96"/>
      <c r="D5246" s="96"/>
      <c r="E5246" s="97"/>
      <c r="F5246" s="58">
        <f>SUM(F5245)*15%</f>
        <v>35.1</v>
      </c>
      <c r="G5246" s="51">
        <f>SUM(F5246/F5249)</f>
        <v>0.11857707509881421</v>
      </c>
    </row>
    <row r="5247" spans="1:7" ht="15.6" thickTop="1" thickBot="1" x14ac:dyDescent="0.35">
      <c r="A5247" s="57" t="s">
        <v>16</v>
      </c>
      <c r="B5247" s="98" t="s">
        <v>25</v>
      </c>
      <c r="C5247" s="99"/>
      <c r="D5247" s="99"/>
      <c r="E5247" s="100"/>
      <c r="F5247" s="60">
        <f>SUM(F5245:F5246)</f>
        <v>269.10000000000002</v>
      </c>
    </row>
    <row r="5248" spans="1:7" ht="15.6" thickTop="1" thickBot="1" x14ac:dyDescent="0.35">
      <c r="A5248" s="59">
        <v>5</v>
      </c>
      <c r="B5248" s="95" t="s">
        <v>17</v>
      </c>
      <c r="C5248" s="96"/>
      <c r="D5248" s="96"/>
      <c r="E5248" s="97"/>
      <c r="F5248" s="58">
        <f>SUM(F5247)*10%</f>
        <v>26.910000000000004</v>
      </c>
      <c r="G5248" s="51">
        <f>SUM(F5248/F5249)</f>
        <v>9.0909090909090912E-2</v>
      </c>
    </row>
    <row r="5249" spans="1:7" ht="15.6" thickTop="1" thickBot="1" x14ac:dyDescent="0.35">
      <c r="A5249" s="57" t="s">
        <v>18</v>
      </c>
      <c r="B5249" s="98" t="s">
        <v>19</v>
      </c>
      <c r="C5249" s="99"/>
      <c r="D5249" s="99"/>
      <c r="E5249" s="100"/>
      <c r="F5249" s="60">
        <f>SUM(F5247,F5248)</f>
        <v>296.01000000000005</v>
      </c>
      <c r="G5249" s="62">
        <f>SUM(G5223,G5238,G5244,G5246,G5248)</f>
        <v>0.99999999999999989</v>
      </c>
    </row>
    <row r="5250" spans="1:7" ht="15.6" thickTop="1" thickBot="1" x14ac:dyDescent="0.35"/>
    <row r="5251" spans="1:7" ht="44.4" thickTop="1" thickBot="1" x14ac:dyDescent="0.35">
      <c r="A5251" s="37" t="s">
        <v>2</v>
      </c>
      <c r="B5251" s="29" t="s">
        <v>1</v>
      </c>
      <c r="C5251" s="38" t="s">
        <v>0</v>
      </c>
      <c r="D5251" s="39" t="s">
        <v>20</v>
      </c>
      <c r="E5251" s="40"/>
      <c r="F5251" s="41"/>
      <c r="G5251" s="41"/>
    </row>
    <row r="5252" spans="1:7" ht="288" customHeight="1" thickTop="1" x14ac:dyDescent="0.3">
      <c r="A5252" s="63" t="s">
        <v>751</v>
      </c>
      <c r="B5252" s="16" t="s">
        <v>1019</v>
      </c>
      <c r="C5252" s="8"/>
      <c r="D5252" s="8"/>
      <c r="E5252" s="40"/>
      <c r="F5252" s="41"/>
      <c r="G5252" s="41"/>
    </row>
    <row r="5253" spans="1:7" ht="15" thickBot="1" x14ac:dyDescent="0.35">
      <c r="A5253" s="66" t="s">
        <v>768</v>
      </c>
      <c r="B5253" s="27" t="s">
        <v>769</v>
      </c>
      <c r="C5253" s="33"/>
      <c r="D5253" s="33"/>
      <c r="E5253" s="41"/>
      <c r="F5253" s="41"/>
      <c r="G5253" s="41"/>
    </row>
    <row r="5254" spans="1:7" ht="30" thickTop="1" thickBot="1" x14ac:dyDescent="0.35">
      <c r="A5254" s="37" t="s">
        <v>3</v>
      </c>
      <c r="B5254" s="29" t="s">
        <v>4</v>
      </c>
      <c r="C5254" s="29" t="s">
        <v>0</v>
      </c>
      <c r="D5254" s="29" t="s">
        <v>5</v>
      </c>
      <c r="E5254" s="29" t="s">
        <v>6</v>
      </c>
      <c r="F5254" s="29" t="s">
        <v>7</v>
      </c>
      <c r="G5254" s="39" t="s">
        <v>8</v>
      </c>
    </row>
    <row r="5255" spans="1:7" ht="15" thickTop="1" x14ac:dyDescent="0.3">
      <c r="A5255" s="41"/>
      <c r="B5255" s="46" t="s">
        <v>9</v>
      </c>
      <c r="C5255" s="47"/>
      <c r="D5255" s="47"/>
      <c r="E5255" s="47"/>
      <c r="F5255" s="47"/>
      <c r="G5255" s="21"/>
    </row>
    <row r="5256" spans="1:7" ht="15" thickBot="1" x14ac:dyDescent="0.35">
      <c r="A5256" s="17" t="s">
        <v>10</v>
      </c>
      <c r="B5256" s="13" t="s">
        <v>43</v>
      </c>
      <c r="C5256" s="13" t="s">
        <v>21</v>
      </c>
      <c r="D5256" s="55">
        <v>1</v>
      </c>
      <c r="E5256" s="48">
        <v>30.88</v>
      </c>
      <c r="F5256" s="20">
        <f>PRODUCT(D5256:E5256)</f>
        <v>30.88</v>
      </c>
      <c r="G5256" s="21"/>
    </row>
    <row r="5257" spans="1:7" ht="15.6" thickTop="1" thickBot="1" x14ac:dyDescent="0.35">
      <c r="A5257" s="49">
        <v>1</v>
      </c>
      <c r="B5257" s="98" t="s">
        <v>13</v>
      </c>
      <c r="C5257" s="99"/>
      <c r="D5257" s="99"/>
      <c r="E5257" s="100"/>
      <c r="F5257" s="50">
        <f>SUM(F5256)</f>
        <v>30.88</v>
      </c>
      <c r="G5257" s="51">
        <f>SUM(F5257/F5283)</f>
        <v>0.10432079997297386</v>
      </c>
    </row>
    <row r="5258" spans="1:7" ht="15" thickTop="1" x14ac:dyDescent="0.3">
      <c r="A5258" s="41"/>
      <c r="B5258" s="52" t="s">
        <v>22</v>
      </c>
      <c r="C5258" s="13"/>
      <c r="D5258" s="13"/>
      <c r="E5258" s="13"/>
      <c r="F5258" s="53"/>
      <c r="G5258" s="54"/>
    </row>
    <row r="5259" spans="1:7" x14ac:dyDescent="0.3">
      <c r="A5259" s="17" t="s">
        <v>11</v>
      </c>
      <c r="B5259" s="13" t="s">
        <v>60</v>
      </c>
      <c r="C5259" s="18" t="s">
        <v>84</v>
      </c>
      <c r="D5259" s="19">
        <v>0.1</v>
      </c>
      <c r="E5259" s="11">
        <v>1.1399999999999999</v>
      </c>
      <c r="F5259" s="20">
        <f t="shared" ref="F5259:F5263" si="342">D5259*E5259</f>
        <v>0.11399999999999999</v>
      </c>
      <c r="G5259" s="21"/>
    </row>
    <row r="5260" spans="1:7" x14ac:dyDescent="0.3">
      <c r="A5260" s="17" t="s">
        <v>12</v>
      </c>
      <c r="B5260" s="13" t="s">
        <v>325</v>
      </c>
      <c r="C5260" s="18" t="s">
        <v>85</v>
      </c>
      <c r="D5260" s="19">
        <v>0.1</v>
      </c>
      <c r="E5260" s="11">
        <v>33.75</v>
      </c>
      <c r="F5260" s="20">
        <f t="shared" si="342"/>
        <v>3.375</v>
      </c>
      <c r="G5260" s="21"/>
    </row>
    <row r="5261" spans="1:7" x14ac:dyDescent="0.3">
      <c r="A5261" s="17" t="s">
        <v>53</v>
      </c>
      <c r="B5261" s="13" t="s">
        <v>758</v>
      </c>
      <c r="C5261" s="18" t="s">
        <v>84</v>
      </c>
      <c r="D5261" s="19">
        <v>0.1</v>
      </c>
      <c r="E5261" s="11">
        <v>3.02</v>
      </c>
      <c r="F5261" s="20">
        <f t="shared" si="342"/>
        <v>0.30200000000000005</v>
      </c>
      <c r="G5261" s="21"/>
    </row>
    <row r="5262" spans="1:7" x14ac:dyDescent="0.3">
      <c r="A5262" s="17" t="s">
        <v>54</v>
      </c>
      <c r="B5262" s="13" t="s">
        <v>759</v>
      </c>
      <c r="C5262" s="18" t="s">
        <v>85</v>
      </c>
      <c r="D5262" s="19">
        <v>0.1</v>
      </c>
      <c r="E5262" s="11">
        <v>7</v>
      </c>
      <c r="F5262" s="20">
        <f t="shared" si="342"/>
        <v>0.70000000000000007</v>
      </c>
      <c r="G5262" s="21"/>
    </row>
    <row r="5263" spans="1:7" x14ac:dyDescent="0.3">
      <c r="A5263" s="17" t="s">
        <v>55</v>
      </c>
      <c r="B5263" s="13" t="s">
        <v>760</v>
      </c>
      <c r="C5263" s="18" t="s">
        <v>85</v>
      </c>
      <c r="D5263" s="19">
        <v>0.1</v>
      </c>
      <c r="E5263" s="11">
        <v>34.770000000000003</v>
      </c>
      <c r="F5263" s="20">
        <f t="shared" si="342"/>
        <v>3.4770000000000003</v>
      </c>
      <c r="G5263" s="21"/>
    </row>
    <row r="5264" spans="1:7" x14ac:dyDescent="0.3">
      <c r="A5264" s="17" t="s">
        <v>56</v>
      </c>
      <c r="B5264" s="13" t="s">
        <v>761</v>
      </c>
      <c r="C5264" s="18" t="s">
        <v>85</v>
      </c>
      <c r="D5264" s="19">
        <v>0.1</v>
      </c>
      <c r="E5264" s="11">
        <v>7.58</v>
      </c>
      <c r="F5264" s="20">
        <f>D5264*E5264</f>
        <v>0.75800000000000001</v>
      </c>
      <c r="G5264" s="21"/>
    </row>
    <row r="5265" spans="1:7" ht="43.2" x14ac:dyDescent="0.3">
      <c r="A5265" s="17" t="s">
        <v>57</v>
      </c>
      <c r="B5265" s="13" t="s">
        <v>476</v>
      </c>
      <c r="C5265" s="18" t="s">
        <v>448</v>
      </c>
      <c r="D5265" s="19">
        <v>1</v>
      </c>
      <c r="E5265" s="11">
        <v>52.31</v>
      </c>
      <c r="F5265" s="20">
        <f t="shared" ref="F5265:F5266" si="343">D5265*E5265</f>
        <v>52.31</v>
      </c>
      <c r="G5265" s="21"/>
    </row>
    <row r="5266" spans="1:7" x14ac:dyDescent="0.3">
      <c r="A5266" s="17" t="s">
        <v>58</v>
      </c>
      <c r="B5266" s="13" t="s">
        <v>762</v>
      </c>
      <c r="C5266" s="18" t="s">
        <v>85</v>
      </c>
      <c r="D5266" s="19">
        <v>0.1</v>
      </c>
      <c r="E5266" s="11">
        <v>18.07</v>
      </c>
      <c r="F5266" s="20">
        <f t="shared" si="343"/>
        <v>1.8070000000000002</v>
      </c>
      <c r="G5266" s="21"/>
    </row>
    <row r="5267" spans="1:7" ht="28.8" x14ac:dyDescent="0.3">
      <c r="A5267" s="17" t="s">
        <v>59</v>
      </c>
      <c r="B5267" s="13" t="s">
        <v>913</v>
      </c>
      <c r="C5267" s="18" t="s">
        <v>45</v>
      </c>
      <c r="D5267" s="19">
        <v>1</v>
      </c>
      <c r="E5267" s="11">
        <v>93.92</v>
      </c>
      <c r="F5267" s="20">
        <f>D5267*E5267</f>
        <v>93.92</v>
      </c>
      <c r="G5267" s="21"/>
    </row>
    <row r="5268" spans="1:7" x14ac:dyDescent="0.3">
      <c r="A5268" s="17" t="s">
        <v>133</v>
      </c>
      <c r="B5268" s="13" t="s">
        <v>763</v>
      </c>
      <c r="C5268" s="18" t="s">
        <v>767</v>
      </c>
      <c r="D5268" s="19">
        <v>1</v>
      </c>
      <c r="E5268" s="11">
        <v>16.34</v>
      </c>
      <c r="F5268" s="20">
        <f>D5268*E5268</f>
        <v>16.34</v>
      </c>
      <c r="G5268" s="21"/>
    </row>
    <row r="5269" spans="1:7" x14ac:dyDescent="0.3">
      <c r="A5269" s="17" t="s">
        <v>134</v>
      </c>
      <c r="B5269" s="13" t="s">
        <v>764</v>
      </c>
      <c r="C5269" s="18" t="s">
        <v>85</v>
      </c>
      <c r="D5269" s="19">
        <v>0.1</v>
      </c>
      <c r="E5269" s="11">
        <v>14.22</v>
      </c>
      <c r="F5269" s="20">
        <f>D5269*E5269</f>
        <v>1.4220000000000002</v>
      </c>
      <c r="G5269" s="21"/>
    </row>
    <row r="5270" spans="1:7" x14ac:dyDescent="0.3">
      <c r="A5270" s="17" t="s">
        <v>135</v>
      </c>
      <c r="B5270" s="13" t="s">
        <v>765</v>
      </c>
      <c r="C5270" s="18" t="s">
        <v>45</v>
      </c>
      <c r="D5270" s="19">
        <v>1</v>
      </c>
      <c r="E5270" s="11">
        <v>19.45</v>
      </c>
      <c r="F5270" s="20">
        <f>D5270*E5270</f>
        <v>19.45</v>
      </c>
      <c r="G5270" s="21"/>
    </row>
    <row r="5271" spans="1:7" ht="15" thickBot="1" x14ac:dyDescent="0.35">
      <c r="A5271" s="17" t="s">
        <v>166</v>
      </c>
      <c r="B5271" s="13" t="s">
        <v>766</v>
      </c>
      <c r="C5271" s="18" t="s">
        <v>85</v>
      </c>
      <c r="D5271" s="19">
        <v>0.1</v>
      </c>
      <c r="E5271" s="11">
        <v>22.75</v>
      </c>
      <c r="F5271" s="20">
        <f>D5271*E5271</f>
        <v>2.2749999999999999</v>
      </c>
      <c r="G5271" s="21"/>
    </row>
    <row r="5272" spans="1:7" ht="15.6" thickTop="1" thickBot="1" x14ac:dyDescent="0.35">
      <c r="A5272" s="49">
        <v>2</v>
      </c>
      <c r="B5272" s="98" t="s">
        <v>23</v>
      </c>
      <c r="C5272" s="99"/>
      <c r="D5272" s="99"/>
      <c r="E5272" s="100"/>
      <c r="F5272" s="50">
        <f>SUM(F5259:F5271)</f>
        <v>196.25</v>
      </c>
      <c r="G5272" s="51">
        <f>SUM(F5272/F5283)</f>
        <v>0.66298435863653249</v>
      </c>
    </row>
    <row r="5273" spans="1:7" ht="15" thickTop="1" x14ac:dyDescent="0.3">
      <c r="A5273" s="41"/>
      <c r="B5273" s="52" t="s">
        <v>47</v>
      </c>
      <c r="C5273" s="13"/>
      <c r="D5273" s="13"/>
      <c r="E5273" s="13"/>
      <c r="F5273" s="73"/>
      <c r="G5273" s="54"/>
    </row>
    <row r="5274" spans="1:7" x14ac:dyDescent="0.3">
      <c r="A5274" s="17" t="s">
        <v>48</v>
      </c>
      <c r="B5274" s="13" t="s">
        <v>754</v>
      </c>
      <c r="C5274" s="13" t="s">
        <v>21</v>
      </c>
      <c r="D5274" s="55">
        <v>1</v>
      </c>
      <c r="E5274" s="20">
        <v>1.73</v>
      </c>
      <c r="F5274" s="53">
        <f>D5274*E5274</f>
        <v>1.73</v>
      </c>
      <c r="G5274" s="21"/>
    </row>
    <row r="5275" spans="1:7" x14ac:dyDescent="0.3">
      <c r="A5275" s="17" t="s">
        <v>65</v>
      </c>
      <c r="B5275" s="13" t="s">
        <v>755</v>
      </c>
      <c r="C5275" s="13" t="s">
        <v>21</v>
      </c>
      <c r="D5275" s="55">
        <v>1</v>
      </c>
      <c r="E5275" s="20">
        <v>1.71</v>
      </c>
      <c r="F5275" s="53">
        <f>D5275*E5275</f>
        <v>1.71</v>
      </c>
      <c r="G5275" s="21"/>
    </row>
    <row r="5276" spans="1:7" x14ac:dyDescent="0.3">
      <c r="A5276" s="17" t="s">
        <v>66</v>
      </c>
      <c r="B5276" s="13" t="s">
        <v>756</v>
      </c>
      <c r="C5276" s="13" t="s">
        <v>21</v>
      </c>
      <c r="D5276" s="55">
        <v>1</v>
      </c>
      <c r="E5276" s="11">
        <v>1.7</v>
      </c>
      <c r="F5276" s="53">
        <f>D5276*E5276</f>
        <v>1.7</v>
      </c>
      <c r="G5276" s="21"/>
    </row>
    <row r="5277" spans="1:7" ht="29.4" thickBot="1" x14ac:dyDescent="0.35">
      <c r="A5277" s="17" t="s">
        <v>67</v>
      </c>
      <c r="B5277" s="13" t="s">
        <v>757</v>
      </c>
      <c r="C5277" s="13" t="s">
        <v>21</v>
      </c>
      <c r="D5277" s="55">
        <v>1</v>
      </c>
      <c r="E5277" s="11">
        <v>1.73</v>
      </c>
      <c r="F5277" s="53">
        <f>D5277*E5277</f>
        <v>1.73</v>
      </c>
      <c r="G5277" s="21"/>
    </row>
    <row r="5278" spans="1:7" ht="15.6" thickTop="1" thickBot="1" x14ac:dyDescent="0.35">
      <c r="A5278" s="49">
        <v>3</v>
      </c>
      <c r="B5278" s="98" t="s">
        <v>49</v>
      </c>
      <c r="C5278" s="99"/>
      <c r="D5278" s="99"/>
      <c r="E5278" s="100"/>
      <c r="F5278" s="50">
        <f>SUM(F5274:F5277)</f>
        <v>6.8699999999999992</v>
      </c>
      <c r="G5278" s="51">
        <f>SUM(F5278/F5283)</f>
        <v>2.3208675382588421E-2</v>
      </c>
    </row>
    <row r="5279" spans="1:7" ht="15.6" thickTop="1" thickBot="1" x14ac:dyDescent="0.35">
      <c r="A5279" s="57" t="s">
        <v>14</v>
      </c>
      <c r="B5279" s="98" t="s">
        <v>24</v>
      </c>
      <c r="C5279" s="99"/>
      <c r="D5279" s="99"/>
      <c r="E5279" s="100"/>
      <c r="F5279" s="58">
        <f>SUM(F5257,F5272,F5278)</f>
        <v>234</v>
      </c>
      <c r="G5279" s="6"/>
    </row>
    <row r="5280" spans="1:7" ht="15.6" thickTop="1" thickBot="1" x14ac:dyDescent="0.35">
      <c r="A5280" s="59">
        <v>4</v>
      </c>
      <c r="B5280" s="95" t="s">
        <v>15</v>
      </c>
      <c r="C5280" s="96"/>
      <c r="D5280" s="96"/>
      <c r="E5280" s="97"/>
      <c r="F5280" s="58">
        <f>SUM(F5279)*15%</f>
        <v>35.1</v>
      </c>
      <c r="G5280" s="51">
        <f>SUM(F5280/F5283)</f>
        <v>0.11857707509881421</v>
      </c>
    </row>
    <row r="5281" spans="1:7" ht="15.6" thickTop="1" thickBot="1" x14ac:dyDescent="0.35">
      <c r="A5281" s="57" t="s">
        <v>16</v>
      </c>
      <c r="B5281" s="98" t="s">
        <v>25</v>
      </c>
      <c r="C5281" s="99"/>
      <c r="D5281" s="99"/>
      <c r="E5281" s="100"/>
      <c r="F5281" s="60">
        <f>SUM(F5279:F5280)</f>
        <v>269.10000000000002</v>
      </c>
    </row>
    <row r="5282" spans="1:7" ht="15.6" thickTop="1" thickBot="1" x14ac:dyDescent="0.35">
      <c r="A5282" s="59">
        <v>5</v>
      </c>
      <c r="B5282" s="95" t="s">
        <v>17</v>
      </c>
      <c r="C5282" s="96"/>
      <c r="D5282" s="96"/>
      <c r="E5282" s="97"/>
      <c r="F5282" s="58">
        <f>SUM(F5281)*10%</f>
        <v>26.910000000000004</v>
      </c>
      <c r="G5282" s="51">
        <f>SUM(F5282/F5283)</f>
        <v>9.0909090909090912E-2</v>
      </c>
    </row>
    <row r="5283" spans="1:7" ht="15.6" thickTop="1" thickBot="1" x14ac:dyDescent="0.35">
      <c r="A5283" s="57" t="s">
        <v>18</v>
      </c>
      <c r="B5283" s="98" t="s">
        <v>19</v>
      </c>
      <c r="C5283" s="99"/>
      <c r="D5283" s="99"/>
      <c r="E5283" s="100"/>
      <c r="F5283" s="60">
        <f>SUM(F5281,F5282)</f>
        <v>296.01000000000005</v>
      </c>
      <c r="G5283" s="62">
        <f>SUM(G5257,G5272,G5278,G5280,G5282)</f>
        <v>0.99999999999999989</v>
      </c>
    </row>
    <row r="5284" spans="1:7" ht="15.6" thickTop="1" thickBot="1" x14ac:dyDescent="0.35"/>
    <row r="5285" spans="1:7" ht="44.4" thickTop="1" thickBot="1" x14ac:dyDescent="0.35">
      <c r="A5285" s="37" t="s">
        <v>2</v>
      </c>
      <c r="B5285" s="29" t="s">
        <v>1</v>
      </c>
      <c r="C5285" s="38" t="s">
        <v>0</v>
      </c>
      <c r="D5285" s="39" t="s">
        <v>20</v>
      </c>
      <c r="E5285" s="40"/>
      <c r="F5285" s="41"/>
      <c r="G5285" s="41"/>
    </row>
    <row r="5286" spans="1:7" ht="286.8" customHeight="1" thickTop="1" x14ac:dyDescent="0.3">
      <c r="A5286" s="63" t="s">
        <v>751</v>
      </c>
      <c r="B5286" s="16" t="s">
        <v>1019</v>
      </c>
      <c r="C5286" s="8"/>
      <c r="D5286" s="8"/>
      <c r="E5286" s="40"/>
      <c r="F5286" s="41"/>
      <c r="G5286" s="41"/>
    </row>
    <row r="5287" spans="1:7" ht="15" thickBot="1" x14ac:dyDescent="0.35">
      <c r="A5287" s="66" t="s">
        <v>770</v>
      </c>
      <c r="B5287" s="27" t="s">
        <v>771</v>
      </c>
      <c r="C5287" s="33"/>
      <c r="D5287" s="33"/>
      <c r="E5287" s="41"/>
      <c r="F5287" s="41"/>
      <c r="G5287" s="41"/>
    </row>
    <row r="5288" spans="1:7" ht="30" thickTop="1" thickBot="1" x14ac:dyDescent="0.35">
      <c r="A5288" s="37" t="s">
        <v>3</v>
      </c>
      <c r="B5288" s="29" t="s">
        <v>4</v>
      </c>
      <c r="C5288" s="29" t="s">
        <v>0</v>
      </c>
      <c r="D5288" s="29" t="s">
        <v>5</v>
      </c>
      <c r="E5288" s="29" t="s">
        <v>6</v>
      </c>
      <c r="F5288" s="29" t="s">
        <v>7</v>
      </c>
      <c r="G5288" s="39" t="s">
        <v>8</v>
      </c>
    </row>
    <row r="5289" spans="1:7" ht="15" thickTop="1" x14ac:dyDescent="0.3">
      <c r="A5289" s="41"/>
      <c r="B5289" s="46" t="s">
        <v>9</v>
      </c>
      <c r="C5289" s="47"/>
      <c r="D5289" s="47"/>
      <c r="E5289" s="47"/>
      <c r="F5289" s="47"/>
      <c r="G5289" s="21"/>
    </row>
    <row r="5290" spans="1:7" ht="15" thickBot="1" x14ac:dyDescent="0.35">
      <c r="A5290" s="17" t="s">
        <v>10</v>
      </c>
      <c r="B5290" s="13" t="s">
        <v>43</v>
      </c>
      <c r="C5290" s="13" t="s">
        <v>21</v>
      </c>
      <c r="D5290" s="55">
        <v>0.5</v>
      </c>
      <c r="E5290" s="48">
        <v>30.88</v>
      </c>
      <c r="F5290" s="20">
        <f>PRODUCT(D5290:E5290)</f>
        <v>15.44</v>
      </c>
      <c r="G5290" s="21"/>
    </row>
    <row r="5291" spans="1:7" ht="15.6" thickTop="1" thickBot="1" x14ac:dyDescent="0.35">
      <c r="A5291" s="49">
        <v>1</v>
      </c>
      <c r="B5291" s="98" t="s">
        <v>13</v>
      </c>
      <c r="C5291" s="99"/>
      <c r="D5291" s="99"/>
      <c r="E5291" s="100"/>
      <c r="F5291" s="50">
        <f>SUM(F5290)</f>
        <v>15.44</v>
      </c>
      <c r="G5291" s="51">
        <f>SUM(F5291/F5317)</f>
        <v>5.6736673376709207E-2</v>
      </c>
    </row>
    <row r="5292" spans="1:7" ht="15" thickTop="1" x14ac:dyDescent="0.3">
      <c r="A5292" s="41"/>
      <c r="B5292" s="52" t="s">
        <v>22</v>
      </c>
      <c r="C5292" s="13"/>
      <c r="D5292" s="13"/>
      <c r="E5292" s="13"/>
      <c r="F5292" s="53"/>
      <c r="G5292" s="54"/>
    </row>
    <row r="5293" spans="1:7" x14ac:dyDescent="0.3">
      <c r="A5293" s="17" t="s">
        <v>11</v>
      </c>
      <c r="B5293" s="13" t="s">
        <v>60</v>
      </c>
      <c r="C5293" s="18" t="s">
        <v>84</v>
      </c>
      <c r="D5293" s="19">
        <v>0.1</v>
      </c>
      <c r="E5293" s="11">
        <v>1.1399999999999999</v>
      </c>
      <c r="F5293" s="20">
        <f t="shared" ref="F5293:F5297" si="344">D5293*E5293</f>
        <v>0.11399999999999999</v>
      </c>
      <c r="G5293" s="21"/>
    </row>
    <row r="5294" spans="1:7" x14ac:dyDescent="0.3">
      <c r="A5294" s="17" t="s">
        <v>12</v>
      </c>
      <c r="B5294" s="13" t="s">
        <v>325</v>
      </c>
      <c r="C5294" s="18" t="s">
        <v>85</v>
      </c>
      <c r="D5294" s="19">
        <v>0.1</v>
      </c>
      <c r="E5294" s="11">
        <v>33.75</v>
      </c>
      <c r="F5294" s="20">
        <f t="shared" si="344"/>
        <v>3.375</v>
      </c>
      <c r="G5294" s="21"/>
    </row>
    <row r="5295" spans="1:7" x14ac:dyDescent="0.3">
      <c r="A5295" s="17" t="s">
        <v>53</v>
      </c>
      <c r="B5295" s="13" t="s">
        <v>758</v>
      </c>
      <c r="C5295" s="18" t="s">
        <v>84</v>
      </c>
      <c r="D5295" s="19">
        <v>0.1</v>
      </c>
      <c r="E5295" s="11">
        <v>3.02</v>
      </c>
      <c r="F5295" s="20">
        <f t="shared" si="344"/>
        <v>0.30200000000000005</v>
      </c>
      <c r="G5295" s="21"/>
    </row>
    <row r="5296" spans="1:7" x14ac:dyDescent="0.3">
      <c r="A5296" s="17" t="s">
        <v>54</v>
      </c>
      <c r="B5296" s="13" t="s">
        <v>759</v>
      </c>
      <c r="C5296" s="18" t="s">
        <v>85</v>
      </c>
      <c r="D5296" s="19">
        <v>0.1</v>
      </c>
      <c r="E5296" s="11">
        <v>7</v>
      </c>
      <c r="F5296" s="20">
        <f t="shared" si="344"/>
        <v>0.70000000000000007</v>
      </c>
      <c r="G5296" s="21"/>
    </row>
    <row r="5297" spans="1:7" x14ac:dyDescent="0.3">
      <c r="A5297" s="17" t="s">
        <v>55</v>
      </c>
      <c r="B5297" s="13" t="s">
        <v>760</v>
      </c>
      <c r="C5297" s="18" t="s">
        <v>85</v>
      </c>
      <c r="D5297" s="19">
        <v>0.1</v>
      </c>
      <c r="E5297" s="11">
        <v>34.770000000000003</v>
      </c>
      <c r="F5297" s="20">
        <f t="shared" si="344"/>
        <v>3.4770000000000003</v>
      </c>
      <c r="G5297" s="21"/>
    </row>
    <row r="5298" spans="1:7" x14ac:dyDescent="0.3">
      <c r="A5298" s="17" t="s">
        <v>56</v>
      </c>
      <c r="B5298" s="13" t="s">
        <v>761</v>
      </c>
      <c r="C5298" s="18" t="s">
        <v>85</v>
      </c>
      <c r="D5298" s="19">
        <v>0.1</v>
      </c>
      <c r="E5298" s="11">
        <v>7.58</v>
      </c>
      <c r="F5298" s="20">
        <f>D5298*E5298</f>
        <v>0.75800000000000001</v>
      </c>
      <c r="G5298" s="21"/>
    </row>
    <row r="5299" spans="1:7" ht="43.2" x14ac:dyDescent="0.3">
      <c r="A5299" s="17" t="s">
        <v>57</v>
      </c>
      <c r="B5299" s="13" t="s">
        <v>476</v>
      </c>
      <c r="C5299" s="18" t="s">
        <v>448</v>
      </c>
      <c r="D5299" s="19">
        <v>1</v>
      </c>
      <c r="E5299" s="11">
        <v>52.31</v>
      </c>
      <c r="F5299" s="20">
        <f t="shared" ref="F5299:F5300" si="345">D5299*E5299</f>
        <v>52.31</v>
      </c>
      <c r="G5299" s="21"/>
    </row>
    <row r="5300" spans="1:7" x14ac:dyDescent="0.3">
      <c r="A5300" s="17" t="s">
        <v>58</v>
      </c>
      <c r="B5300" s="13" t="s">
        <v>762</v>
      </c>
      <c r="C5300" s="18" t="s">
        <v>85</v>
      </c>
      <c r="D5300" s="19">
        <v>0.1</v>
      </c>
      <c r="E5300" s="11">
        <v>18.07</v>
      </c>
      <c r="F5300" s="20">
        <f t="shared" si="345"/>
        <v>1.8070000000000002</v>
      </c>
      <c r="G5300" s="21"/>
    </row>
    <row r="5301" spans="1:7" ht="28.8" x14ac:dyDescent="0.3">
      <c r="A5301" s="17" t="s">
        <v>59</v>
      </c>
      <c r="B5301" s="13" t="s">
        <v>913</v>
      </c>
      <c r="C5301" s="18" t="s">
        <v>45</v>
      </c>
      <c r="D5301" s="19">
        <v>1</v>
      </c>
      <c r="E5301" s="11">
        <v>93.92</v>
      </c>
      <c r="F5301" s="20">
        <f>D5301*E5301</f>
        <v>93.92</v>
      </c>
      <c r="G5301" s="21"/>
    </row>
    <row r="5302" spans="1:7" x14ac:dyDescent="0.3">
      <c r="A5302" s="17" t="s">
        <v>133</v>
      </c>
      <c r="B5302" s="13" t="s">
        <v>763</v>
      </c>
      <c r="C5302" s="18" t="s">
        <v>767</v>
      </c>
      <c r="D5302" s="19">
        <v>1</v>
      </c>
      <c r="E5302" s="11">
        <v>16.341000000000001</v>
      </c>
      <c r="F5302" s="20">
        <f>D5302*E5302</f>
        <v>16.341000000000001</v>
      </c>
      <c r="G5302" s="21"/>
    </row>
    <row r="5303" spans="1:7" x14ac:dyDescent="0.3">
      <c r="A5303" s="17" t="s">
        <v>134</v>
      </c>
      <c r="B5303" s="13" t="s">
        <v>764</v>
      </c>
      <c r="C5303" s="18" t="s">
        <v>85</v>
      </c>
      <c r="D5303" s="19">
        <v>0.1</v>
      </c>
      <c r="E5303" s="11">
        <v>14.22</v>
      </c>
      <c r="F5303" s="20">
        <f>D5303*E5303</f>
        <v>1.4220000000000002</v>
      </c>
      <c r="G5303" s="21"/>
    </row>
    <row r="5304" spans="1:7" x14ac:dyDescent="0.3">
      <c r="A5304" s="17" t="s">
        <v>135</v>
      </c>
      <c r="B5304" s="13" t="s">
        <v>765</v>
      </c>
      <c r="C5304" s="18" t="s">
        <v>45</v>
      </c>
      <c r="D5304" s="19">
        <v>1</v>
      </c>
      <c r="E5304" s="11">
        <v>19.45</v>
      </c>
      <c r="F5304" s="20">
        <f>D5304*E5304</f>
        <v>19.45</v>
      </c>
      <c r="G5304" s="21"/>
    </row>
    <row r="5305" spans="1:7" ht="15" thickBot="1" x14ac:dyDescent="0.35">
      <c r="A5305" s="17" t="s">
        <v>166</v>
      </c>
      <c r="B5305" s="13" t="s">
        <v>766</v>
      </c>
      <c r="C5305" s="18" t="s">
        <v>85</v>
      </c>
      <c r="D5305" s="19">
        <v>0.1</v>
      </c>
      <c r="E5305" s="11">
        <v>22.75</v>
      </c>
      <c r="F5305" s="20">
        <f>D5305*E5305</f>
        <v>2.2749999999999999</v>
      </c>
      <c r="G5305" s="21"/>
    </row>
    <row r="5306" spans="1:7" ht="15.6" thickTop="1" thickBot="1" x14ac:dyDescent="0.35">
      <c r="A5306" s="49">
        <v>2</v>
      </c>
      <c r="B5306" s="98" t="s">
        <v>23</v>
      </c>
      <c r="C5306" s="99"/>
      <c r="D5306" s="99"/>
      <c r="E5306" s="100"/>
      <c r="F5306" s="50">
        <f>SUM(F5293:F5305)</f>
        <v>196.251</v>
      </c>
      <c r="G5306" s="51">
        <f>SUM(F5306/F5317)</f>
        <v>0.72115472065107245</v>
      </c>
    </row>
    <row r="5307" spans="1:7" ht="15" thickTop="1" x14ac:dyDescent="0.3">
      <c r="A5307" s="41"/>
      <c r="B5307" s="52" t="s">
        <v>47</v>
      </c>
      <c r="C5307" s="13"/>
      <c r="D5307" s="13"/>
      <c r="E5307" s="13"/>
      <c r="F5307" s="73"/>
      <c r="G5307" s="54"/>
    </row>
    <row r="5308" spans="1:7" x14ac:dyDescent="0.3">
      <c r="A5308" s="17" t="s">
        <v>48</v>
      </c>
      <c r="B5308" s="13" t="s">
        <v>754</v>
      </c>
      <c r="C5308" s="13" t="s">
        <v>21</v>
      </c>
      <c r="D5308" s="55">
        <v>0.5</v>
      </c>
      <c r="E5308" s="20">
        <v>1.73</v>
      </c>
      <c r="F5308" s="53">
        <f>D5308*E5308</f>
        <v>0.86499999999999999</v>
      </c>
      <c r="G5308" s="21"/>
    </row>
    <row r="5309" spans="1:7" x14ac:dyDescent="0.3">
      <c r="A5309" s="17" t="s">
        <v>65</v>
      </c>
      <c r="B5309" s="13" t="s">
        <v>755</v>
      </c>
      <c r="C5309" s="13" t="s">
        <v>21</v>
      </c>
      <c r="D5309" s="55">
        <v>0.5</v>
      </c>
      <c r="E5309" s="20">
        <v>1.71</v>
      </c>
      <c r="F5309" s="53">
        <f>D5309*E5309</f>
        <v>0.85499999999999998</v>
      </c>
      <c r="G5309" s="21"/>
    </row>
    <row r="5310" spans="1:7" x14ac:dyDescent="0.3">
      <c r="A5310" s="17" t="s">
        <v>66</v>
      </c>
      <c r="B5310" s="13" t="s">
        <v>756</v>
      </c>
      <c r="C5310" s="13" t="s">
        <v>21</v>
      </c>
      <c r="D5310" s="55">
        <v>0.5</v>
      </c>
      <c r="E5310" s="11">
        <v>1.7</v>
      </c>
      <c r="F5310" s="53">
        <f>D5310*E5310</f>
        <v>0.85</v>
      </c>
      <c r="G5310" s="21"/>
    </row>
    <row r="5311" spans="1:7" ht="29.4" thickBot="1" x14ac:dyDescent="0.35">
      <c r="A5311" s="17" t="s">
        <v>67</v>
      </c>
      <c r="B5311" s="13" t="s">
        <v>757</v>
      </c>
      <c r="C5311" s="13" t="s">
        <v>21</v>
      </c>
      <c r="D5311" s="55">
        <v>0.5</v>
      </c>
      <c r="E5311" s="11">
        <v>1.73</v>
      </c>
      <c r="F5311" s="53">
        <f>D5311*E5311</f>
        <v>0.86499999999999999</v>
      </c>
      <c r="G5311" s="21"/>
    </row>
    <row r="5312" spans="1:7" ht="15.6" thickTop="1" thickBot="1" x14ac:dyDescent="0.35">
      <c r="A5312" s="49">
        <v>3</v>
      </c>
      <c r="B5312" s="98" t="s">
        <v>49</v>
      </c>
      <c r="C5312" s="99"/>
      <c r="D5312" s="99"/>
      <c r="E5312" s="100"/>
      <c r="F5312" s="50">
        <f>SUM(F5308:F5311)</f>
        <v>3.4349999999999996</v>
      </c>
      <c r="G5312" s="51">
        <f>SUM(F5312/F5317)</f>
        <v>1.2622439964313219E-2</v>
      </c>
    </row>
    <row r="5313" spans="1:7" ht="15.6" thickTop="1" thickBot="1" x14ac:dyDescent="0.35">
      <c r="A5313" s="57" t="s">
        <v>14</v>
      </c>
      <c r="B5313" s="98" t="s">
        <v>24</v>
      </c>
      <c r="C5313" s="99"/>
      <c r="D5313" s="99"/>
      <c r="E5313" s="100"/>
      <c r="F5313" s="58">
        <f>SUM(F5291,F5306,F5312)</f>
        <v>215.126</v>
      </c>
      <c r="G5313" s="6"/>
    </row>
    <row r="5314" spans="1:7" ht="15.6" thickTop="1" thickBot="1" x14ac:dyDescent="0.35">
      <c r="A5314" s="59">
        <v>4</v>
      </c>
      <c r="B5314" s="95" t="s">
        <v>15</v>
      </c>
      <c r="C5314" s="96"/>
      <c r="D5314" s="96"/>
      <c r="E5314" s="97"/>
      <c r="F5314" s="58">
        <f>SUM(F5313)*15%</f>
        <v>32.268900000000002</v>
      </c>
      <c r="G5314" s="51">
        <f>SUM(F5314/F5317)</f>
        <v>0.11857707509881424</v>
      </c>
    </row>
    <row r="5315" spans="1:7" ht="15.6" thickTop="1" thickBot="1" x14ac:dyDescent="0.35">
      <c r="A5315" s="57" t="s">
        <v>16</v>
      </c>
      <c r="B5315" s="98" t="s">
        <v>25</v>
      </c>
      <c r="C5315" s="99"/>
      <c r="D5315" s="99"/>
      <c r="E5315" s="100"/>
      <c r="F5315" s="60">
        <f>SUM(F5313:F5314)</f>
        <v>247.39490000000001</v>
      </c>
    </row>
    <row r="5316" spans="1:7" ht="15.6" thickTop="1" thickBot="1" x14ac:dyDescent="0.35">
      <c r="A5316" s="59">
        <v>5</v>
      </c>
      <c r="B5316" s="95" t="s">
        <v>17</v>
      </c>
      <c r="C5316" s="96"/>
      <c r="D5316" s="96"/>
      <c r="E5316" s="97"/>
      <c r="F5316" s="58">
        <f>SUM(F5315)*10%</f>
        <v>24.739490000000004</v>
      </c>
      <c r="G5316" s="51">
        <f>SUM(F5316/F5317)</f>
        <v>9.0909090909090925E-2</v>
      </c>
    </row>
    <row r="5317" spans="1:7" ht="15.6" thickTop="1" thickBot="1" x14ac:dyDescent="0.35">
      <c r="A5317" s="57" t="s">
        <v>18</v>
      </c>
      <c r="B5317" s="98" t="s">
        <v>19</v>
      </c>
      <c r="C5317" s="99"/>
      <c r="D5317" s="99"/>
      <c r="E5317" s="100"/>
      <c r="F5317" s="60">
        <f>SUM(F5315,F5316)</f>
        <v>272.13439</v>
      </c>
      <c r="G5317" s="62">
        <f>SUM(G5291,G5306,G5312,G5314,G5316)</f>
        <v>1</v>
      </c>
    </row>
    <row r="5318" spans="1:7" ht="15.6" thickTop="1" thickBot="1" x14ac:dyDescent="0.35"/>
    <row r="5319" spans="1:7" ht="44.4" thickTop="1" thickBot="1" x14ac:dyDescent="0.35">
      <c r="A5319" s="37" t="s">
        <v>2</v>
      </c>
      <c r="B5319" s="29" t="s">
        <v>1</v>
      </c>
      <c r="C5319" s="38" t="s">
        <v>0</v>
      </c>
      <c r="D5319" s="39" t="s">
        <v>20</v>
      </c>
      <c r="E5319" s="40"/>
      <c r="F5319" s="41"/>
      <c r="G5319" s="41"/>
    </row>
    <row r="5320" spans="1:7" ht="289.8" customHeight="1" thickTop="1" x14ac:dyDescent="0.3">
      <c r="A5320" s="63" t="s">
        <v>751</v>
      </c>
      <c r="B5320" s="16" t="s">
        <v>1019</v>
      </c>
      <c r="C5320" s="8"/>
      <c r="D5320" s="8"/>
      <c r="E5320" s="40"/>
      <c r="F5320" s="41"/>
      <c r="G5320" s="41"/>
    </row>
    <row r="5321" spans="1:7" ht="15" thickBot="1" x14ac:dyDescent="0.35">
      <c r="A5321" s="66" t="s">
        <v>772</v>
      </c>
      <c r="B5321" s="27" t="s">
        <v>773</v>
      </c>
      <c r="C5321" s="33"/>
      <c r="D5321" s="33"/>
      <c r="E5321" s="41"/>
      <c r="F5321" s="41"/>
      <c r="G5321" s="41"/>
    </row>
    <row r="5322" spans="1:7" ht="30" thickTop="1" thickBot="1" x14ac:dyDescent="0.35">
      <c r="A5322" s="37" t="s">
        <v>3</v>
      </c>
      <c r="B5322" s="29" t="s">
        <v>4</v>
      </c>
      <c r="C5322" s="29" t="s">
        <v>0</v>
      </c>
      <c r="D5322" s="29" t="s">
        <v>5</v>
      </c>
      <c r="E5322" s="29" t="s">
        <v>6</v>
      </c>
      <c r="F5322" s="29" t="s">
        <v>7</v>
      </c>
      <c r="G5322" s="39" t="s">
        <v>8</v>
      </c>
    </row>
    <row r="5323" spans="1:7" ht="15" thickTop="1" x14ac:dyDescent="0.3">
      <c r="A5323" s="41"/>
      <c r="B5323" s="46" t="s">
        <v>9</v>
      </c>
      <c r="C5323" s="47"/>
      <c r="D5323" s="47"/>
      <c r="E5323" s="47"/>
      <c r="F5323" s="47"/>
      <c r="G5323" s="21"/>
    </row>
    <row r="5324" spans="1:7" ht="15" thickBot="1" x14ac:dyDescent="0.35">
      <c r="A5324" s="17" t="s">
        <v>10</v>
      </c>
      <c r="B5324" s="13" t="s">
        <v>43</v>
      </c>
      <c r="C5324" s="13" t="s">
        <v>21</v>
      </c>
      <c r="D5324" s="55">
        <v>0.5</v>
      </c>
      <c r="E5324" s="48">
        <v>30.88</v>
      </c>
      <c r="F5324" s="20">
        <f>PRODUCT(D5324:E5324)</f>
        <v>15.44</v>
      </c>
      <c r="G5324" s="21"/>
    </row>
    <row r="5325" spans="1:7" ht="15.6" thickTop="1" thickBot="1" x14ac:dyDescent="0.35">
      <c r="A5325" s="49">
        <v>1</v>
      </c>
      <c r="B5325" s="98" t="s">
        <v>13</v>
      </c>
      <c r="C5325" s="99"/>
      <c r="D5325" s="99"/>
      <c r="E5325" s="100"/>
      <c r="F5325" s="50">
        <f>SUM(F5324)</f>
        <v>15.44</v>
      </c>
      <c r="G5325" s="51">
        <f>SUM(F5325/F5351)</f>
        <v>5.6736937114877137E-2</v>
      </c>
    </row>
    <row r="5326" spans="1:7" ht="15" thickTop="1" x14ac:dyDescent="0.3">
      <c r="A5326" s="41"/>
      <c r="B5326" s="52" t="s">
        <v>22</v>
      </c>
      <c r="C5326" s="13"/>
      <c r="D5326" s="13"/>
      <c r="E5326" s="13"/>
      <c r="F5326" s="53"/>
      <c r="G5326" s="54"/>
    </row>
    <row r="5327" spans="1:7" x14ac:dyDescent="0.3">
      <c r="A5327" s="17" t="s">
        <v>11</v>
      </c>
      <c r="B5327" s="13" t="s">
        <v>60</v>
      </c>
      <c r="C5327" s="18" t="s">
        <v>84</v>
      </c>
      <c r="D5327" s="19">
        <v>0.1</v>
      </c>
      <c r="E5327" s="11">
        <v>1.1399999999999999</v>
      </c>
      <c r="F5327" s="20">
        <f t="shared" ref="F5327:F5331" si="346">D5327*E5327</f>
        <v>0.11399999999999999</v>
      </c>
      <c r="G5327" s="21"/>
    </row>
    <row r="5328" spans="1:7" x14ac:dyDescent="0.3">
      <c r="A5328" s="17" t="s">
        <v>12</v>
      </c>
      <c r="B5328" s="13" t="s">
        <v>325</v>
      </c>
      <c r="C5328" s="18" t="s">
        <v>85</v>
      </c>
      <c r="D5328" s="19">
        <v>0.1</v>
      </c>
      <c r="E5328" s="11">
        <v>33.75</v>
      </c>
      <c r="F5328" s="20">
        <f t="shared" si="346"/>
        <v>3.375</v>
      </c>
      <c r="G5328" s="21"/>
    </row>
    <row r="5329" spans="1:7" x14ac:dyDescent="0.3">
      <c r="A5329" s="17" t="s">
        <v>53</v>
      </c>
      <c r="B5329" s="13" t="s">
        <v>758</v>
      </c>
      <c r="C5329" s="18" t="s">
        <v>84</v>
      </c>
      <c r="D5329" s="19">
        <v>0.1</v>
      </c>
      <c r="E5329" s="11">
        <v>3.02</v>
      </c>
      <c r="F5329" s="20">
        <f t="shared" si="346"/>
        <v>0.30200000000000005</v>
      </c>
      <c r="G5329" s="21"/>
    </row>
    <row r="5330" spans="1:7" x14ac:dyDescent="0.3">
      <c r="A5330" s="17" t="s">
        <v>54</v>
      </c>
      <c r="B5330" s="13" t="s">
        <v>759</v>
      </c>
      <c r="C5330" s="18" t="s">
        <v>85</v>
      </c>
      <c r="D5330" s="19">
        <v>0.1</v>
      </c>
      <c r="E5330" s="11">
        <v>7</v>
      </c>
      <c r="F5330" s="20">
        <f t="shared" si="346"/>
        <v>0.70000000000000007</v>
      </c>
      <c r="G5330" s="21"/>
    </row>
    <row r="5331" spans="1:7" x14ac:dyDescent="0.3">
      <c r="A5331" s="17" t="s">
        <v>55</v>
      </c>
      <c r="B5331" s="13" t="s">
        <v>760</v>
      </c>
      <c r="C5331" s="18" t="s">
        <v>85</v>
      </c>
      <c r="D5331" s="19">
        <v>0.1</v>
      </c>
      <c r="E5331" s="11">
        <v>34.770000000000003</v>
      </c>
      <c r="F5331" s="20">
        <f t="shared" si="346"/>
        <v>3.4770000000000003</v>
      </c>
      <c r="G5331" s="21"/>
    </row>
    <row r="5332" spans="1:7" x14ac:dyDescent="0.3">
      <c r="A5332" s="17" t="s">
        <v>56</v>
      </c>
      <c r="B5332" s="13" t="s">
        <v>761</v>
      </c>
      <c r="C5332" s="18" t="s">
        <v>85</v>
      </c>
      <c r="D5332" s="19">
        <v>0.1</v>
      </c>
      <c r="E5332" s="11">
        <v>7.58</v>
      </c>
      <c r="F5332" s="20">
        <f>D5332*E5332</f>
        <v>0.75800000000000001</v>
      </c>
      <c r="G5332" s="21"/>
    </row>
    <row r="5333" spans="1:7" ht="43.2" x14ac:dyDescent="0.3">
      <c r="A5333" s="17" t="s">
        <v>57</v>
      </c>
      <c r="B5333" s="13" t="s">
        <v>476</v>
      </c>
      <c r="C5333" s="18" t="s">
        <v>448</v>
      </c>
      <c r="D5333" s="19">
        <v>1</v>
      </c>
      <c r="E5333" s="11">
        <v>52.31</v>
      </c>
      <c r="F5333" s="20">
        <f t="shared" ref="F5333:F5334" si="347">D5333*E5333</f>
        <v>52.31</v>
      </c>
      <c r="G5333" s="21"/>
    </row>
    <row r="5334" spans="1:7" x14ac:dyDescent="0.3">
      <c r="A5334" s="17" t="s">
        <v>58</v>
      </c>
      <c r="B5334" s="13" t="s">
        <v>762</v>
      </c>
      <c r="C5334" s="18" t="s">
        <v>85</v>
      </c>
      <c r="D5334" s="19">
        <v>0.1</v>
      </c>
      <c r="E5334" s="11">
        <v>18.07</v>
      </c>
      <c r="F5334" s="20">
        <f t="shared" si="347"/>
        <v>1.8070000000000002</v>
      </c>
      <c r="G5334" s="21"/>
    </row>
    <row r="5335" spans="1:7" ht="28.8" x14ac:dyDescent="0.3">
      <c r="A5335" s="17" t="s">
        <v>59</v>
      </c>
      <c r="B5335" s="13" t="s">
        <v>913</v>
      </c>
      <c r="C5335" s="18" t="s">
        <v>45</v>
      </c>
      <c r="D5335" s="19">
        <v>1</v>
      </c>
      <c r="E5335" s="11">
        <v>93.92</v>
      </c>
      <c r="F5335" s="20">
        <f>D5335*E5335</f>
        <v>93.92</v>
      </c>
      <c r="G5335" s="21"/>
    </row>
    <row r="5336" spans="1:7" x14ac:dyDescent="0.3">
      <c r="A5336" s="17" t="s">
        <v>133</v>
      </c>
      <c r="B5336" s="13" t="s">
        <v>763</v>
      </c>
      <c r="C5336" s="18" t="s">
        <v>767</v>
      </c>
      <c r="D5336" s="19">
        <v>1</v>
      </c>
      <c r="E5336" s="11">
        <v>16.34</v>
      </c>
      <c r="F5336" s="20">
        <f>D5336*E5336</f>
        <v>16.34</v>
      </c>
      <c r="G5336" s="21"/>
    </row>
    <row r="5337" spans="1:7" x14ac:dyDescent="0.3">
      <c r="A5337" s="17" t="s">
        <v>134</v>
      </c>
      <c r="B5337" s="13" t="s">
        <v>764</v>
      </c>
      <c r="C5337" s="18" t="s">
        <v>85</v>
      </c>
      <c r="D5337" s="19">
        <v>0.1</v>
      </c>
      <c r="E5337" s="11">
        <v>14.22</v>
      </c>
      <c r="F5337" s="20">
        <f>D5337*E5337</f>
        <v>1.4220000000000002</v>
      </c>
      <c r="G5337" s="21"/>
    </row>
    <row r="5338" spans="1:7" x14ac:dyDescent="0.3">
      <c r="A5338" s="17" t="s">
        <v>135</v>
      </c>
      <c r="B5338" s="13" t="s">
        <v>765</v>
      </c>
      <c r="C5338" s="18" t="s">
        <v>45</v>
      </c>
      <c r="D5338" s="19">
        <v>1</v>
      </c>
      <c r="E5338" s="11">
        <v>19.45</v>
      </c>
      <c r="F5338" s="20">
        <f>D5338*E5338</f>
        <v>19.45</v>
      </c>
      <c r="G5338" s="21"/>
    </row>
    <row r="5339" spans="1:7" ht="15" thickBot="1" x14ac:dyDescent="0.35">
      <c r="A5339" s="17" t="s">
        <v>166</v>
      </c>
      <c r="B5339" s="13" t="s">
        <v>766</v>
      </c>
      <c r="C5339" s="18" t="s">
        <v>85</v>
      </c>
      <c r="D5339" s="19">
        <v>0.1</v>
      </c>
      <c r="E5339" s="11">
        <v>22.75</v>
      </c>
      <c r="F5339" s="20">
        <f>D5339*E5339</f>
        <v>2.2749999999999999</v>
      </c>
      <c r="G5339" s="21"/>
    </row>
    <row r="5340" spans="1:7" ht="15.6" thickTop="1" thickBot="1" x14ac:dyDescent="0.35">
      <c r="A5340" s="49">
        <v>2</v>
      </c>
      <c r="B5340" s="98" t="s">
        <v>23</v>
      </c>
      <c r="C5340" s="99"/>
      <c r="D5340" s="99"/>
      <c r="E5340" s="100"/>
      <c r="F5340" s="50">
        <f>SUM(F5327:F5339)</f>
        <v>196.25</v>
      </c>
      <c r="G5340" s="51">
        <f>SUM(F5340/F5351)</f>
        <v>0.72115439823799476</v>
      </c>
    </row>
    <row r="5341" spans="1:7" ht="15" thickTop="1" x14ac:dyDescent="0.3">
      <c r="A5341" s="41"/>
      <c r="B5341" s="52" t="s">
        <v>47</v>
      </c>
      <c r="C5341" s="13"/>
      <c r="D5341" s="13"/>
      <c r="E5341" s="13"/>
      <c r="F5341" s="73"/>
      <c r="G5341" s="54"/>
    </row>
    <row r="5342" spans="1:7" x14ac:dyDescent="0.3">
      <c r="A5342" s="17" t="s">
        <v>48</v>
      </c>
      <c r="B5342" s="13" t="s">
        <v>754</v>
      </c>
      <c r="C5342" s="13" t="s">
        <v>21</v>
      </c>
      <c r="D5342" s="55">
        <v>0.5</v>
      </c>
      <c r="E5342" s="20">
        <v>1.73</v>
      </c>
      <c r="F5342" s="53">
        <f>D5342*E5342</f>
        <v>0.86499999999999999</v>
      </c>
      <c r="G5342" s="21"/>
    </row>
    <row r="5343" spans="1:7" x14ac:dyDescent="0.3">
      <c r="A5343" s="17" t="s">
        <v>65</v>
      </c>
      <c r="B5343" s="13" t="s">
        <v>755</v>
      </c>
      <c r="C5343" s="13" t="s">
        <v>21</v>
      </c>
      <c r="D5343" s="55">
        <v>0.5</v>
      </c>
      <c r="E5343" s="20">
        <v>1.71</v>
      </c>
      <c r="F5343" s="53">
        <f>D5343*E5343</f>
        <v>0.85499999999999998</v>
      </c>
      <c r="G5343" s="21"/>
    </row>
    <row r="5344" spans="1:7" x14ac:dyDescent="0.3">
      <c r="A5344" s="17" t="s">
        <v>66</v>
      </c>
      <c r="B5344" s="13" t="s">
        <v>756</v>
      </c>
      <c r="C5344" s="13" t="s">
        <v>21</v>
      </c>
      <c r="D5344" s="55">
        <v>0.5</v>
      </c>
      <c r="E5344" s="11">
        <v>1.7</v>
      </c>
      <c r="F5344" s="53">
        <f>D5344*E5344</f>
        <v>0.85</v>
      </c>
      <c r="G5344" s="21"/>
    </row>
    <row r="5345" spans="1:7" ht="29.4" thickBot="1" x14ac:dyDescent="0.35">
      <c r="A5345" s="17" t="s">
        <v>67</v>
      </c>
      <c r="B5345" s="13" t="s">
        <v>757</v>
      </c>
      <c r="C5345" s="13" t="s">
        <v>21</v>
      </c>
      <c r="D5345" s="55">
        <v>0.5</v>
      </c>
      <c r="E5345" s="11">
        <v>1.73</v>
      </c>
      <c r="F5345" s="53">
        <f>D5345*E5345</f>
        <v>0.86499999999999999</v>
      </c>
      <c r="G5345" s="21"/>
    </row>
    <row r="5346" spans="1:7" ht="15.6" thickTop="1" thickBot="1" x14ac:dyDescent="0.35">
      <c r="A5346" s="49">
        <v>3</v>
      </c>
      <c r="B5346" s="98" t="s">
        <v>49</v>
      </c>
      <c r="C5346" s="99"/>
      <c r="D5346" s="99"/>
      <c r="E5346" s="100"/>
      <c r="F5346" s="50">
        <f>SUM(F5342:F5345)</f>
        <v>3.4349999999999996</v>
      </c>
      <c r="G5346" s="51">
        <f>SUM(F5346/F5351)</f>
        <v>1.2622498639222988E-2</v>
      </c>
    </row>
    <row r="5347" spans="1:7" ht="15.6" thickTop="1" thickBot="1" x14ac:dyDescent="0.35">
      <c r="A5347" s="57" t="s">
        <v>14</v>
      </c>
      <c r="B5347" s="98" t="s">
        <v>24</v>
      </c>
      <c r="C5347" s="99"/>
      <c r="D5347" s="99"/>
      <c r="E5347" s="100"/>
      <c r="F5347" s="58">
        <f>SUM(F5325,F5340,F5346)</f>
        <v>215.125</v>
      </c>
      <c r="G5347" s="6"/>
    </row>
    <row r="5348" spans="1:7" ht="15.6" thickTop="1" thickBot="1" x14ac:dyDescent="0.35">
      <c r="A5348" s="59">
        <v>4</v>
      </c>
      <c r="B5348" s="95" t="s">
        <v>15</v>
      </c>
      <c r="C5348" s="96"/>
      <c r="D5348" s="96"/>
      <c r="E5348" s="97"/>
      <c r="F5348" s="58">
        <f>SUM(F5347)*15%</f>
        <v>32.268749999999997</v>
      </c>
      <c r="G5348" s="51">
        <f>SUM(F5348/F5351)</f>
        <v>0.11857707509881421</v>
      </c>
    </row>
    <row r="5349" spans="1:7" ht="15.6" thickTop="1" thickBot="1" x14ac:dyDescent="0.35">
      <c r="A5349" s="57" t="s">
        <v>16</v>
      </c>
      <c r="B5349" s="98" t="s">
        <v>25</v>
      </c>
      <c r="C5349" s="99"/>
      <c r="D5349" s="99"/>
      <c r="E5349" s="100"/>
      <c r="F5349" s="60">
        <f>SUM(F5347:F5348)</f>
        <v>247.39375000000001</v>
      </c>
    </row>
    <row r="5350" spans="1:7" ht="15.6" thickTop="1" thickBot="1" x14ac:dyDescent="0.35">
      <c r="A5350" s="59">
        <v>5</v>
      </c>
      <c r="B5350" s="95" t="s">
        <v>17</v>
      </c>
      <c r="C5350" s="96"/>
      <c r="D5350" s="96"/>
      <c r="E5350" s="97"/>
      <c r="F5350" s="58">
        <f>SUM(F5349)*10%</f>
        <v>24.739375000000003</v>
      </c>
      <c r="G5350" s="51">
        <f>SUM(F5350/F5351)</f>
        <v>9.0909090909090912E-2</v>
      </c>
    </row>
    <row r="5351" spans="1:7" ht="15.6" thickTop="1" thickBot="1" x14ac:dyDescent="0.35">
      <c r="A5351" s="57" t="s">
        <v>18</v>
      </c>
      <c r="B5351" s="98" t="s">
        <v>19</v>
      </c>
      <c r="C5351" s="99"/>
      <c r="D5351" s="99"/>
      <c r="E5351" s="100"/>
      <c r="F5351" s="60">
        <f>SUM(F5349,F5350)</f>
        <v>272.13312500000001</v>
      </c>
      <c r="G5351" s="62">
        <f>SUM(G5325,G5340,G5346,G5348,G5350)</f>
        <v>1</v>
      </c>
    </row>
    <row r="5352" spans="1:7" ht="15.6" thickTop="1" thickBot="1" x14ac:dyDescent="0.35"/>
    <row r="5353" spans="1:7" ht="44.4" thickTop="1" thickBot="1" x14ac:dyDescent="0.35">
      <c r="A5353" s="37" t="s">
        <v>2</v>
      </c>
      <c r="B5353" s="29" t="s">
        <v>1</v>
      </c>
      <c r="C5353" s="38" t="s">
        <v>0</v>
      </c>
      <c r="D5353" s="39" t="s">
        <v>20</v>
      </c>
      <c r="E5353" s="40"/>
      <c r="F5353" s="41"/>
      <c r="G5353" s="41"/>
    </row>
    <row r="5354" spans="1:7" ht="283.8" customHeight="1" thickTop="1" x14ac:dyDescent="0.3">
      <c r="A5354" s="63" t="s">
        <v>751</v>
      </c>
      <c r="B5354" s="16" t="s">
        <v>1019</v>
      </c>
      <c r="C5354" s="8"/>
      <c r="D5354" s="8"/>
      <c r="E5354" s="40"/>
      <c r="F5354" s="41"/>
      <c r="G5354" s="41"/>
    </row>
    <row r="5355" spans="1:7" ht="15" thickBot="1" x14ac:dyDescent="0.35">
      <c r="A5355" s="66" t="s">
        <v>774</v>
      </c>
      <c r="B5355" s="27" t="s">
        <v>775</v>
      </c>
      <c r="C5355" s="33"/>
      <c r="D5355" s="33"/>
      <c r="E5355" s="41"/>
      <c r="F5355" s="41"/>
      <c r="G5355" s="41"/>
    </row>
    <row r="5356" spans="1:7" ht="30" thickTop="1" thickBot="1" x14ac:dyDescent="0.35">
      <c r="A5356" s="37" t="s">
        <v>3</v>
      </c>
      <c r="B5356" s="29" t="s">
        <v>4</v>
      </c>
      <c r="C5356" s="29" t="s">
        <v>0</v>
      </c>
      <c r="D5356" s="29" t="s">
        <v>5</v>
      </c>
      <c r="E5356" s="29" t="s">
        <v>6</v>
      </c>
      <c r="F5356" s="29" t="s">
        <v>7</v>
      </c>
      <c r="G5356" s="39" t="s">
        <v>8</v>
      </c>
    </row>
    <row r="5357" spans="1:7" ht="15" thickTop="1" x14ac:dyDescent="0.3">
      <c r="A5357" s="41"/>
      <c r="B5357" s="46" t="s">
        <v>9</v>
      </c>
      <c r="C5357" s="47"/>
      <c r="D5357" s="47"/>
      <c r="E5357" s="47"/>
      <c r="F5357" s="47"/>
      <c r="G5357" s="21"/>
    </row>
    <row r="5358" spans="1:7" ht="15" thickBot="1" x14ac:dyDescent="0.35">
      <c r="A5358" s="17" t="s">
        <v>10</v>
      </c>
      <c r="B5358" s="13" t="s">
        <v>43</v>
      </c>
      <c r="C5358" s="13" t="s">
        <v>21</v>
      </c>
      <c r="D5358" s="13">
        <v>0.17</v>
      </c>
      <c r="E5358" s="48">
        <v>30.88</v>
      </c>
      <c r="F5358" s="20">
        <f>PRODUCT(D5358:E5358)</f>
        <v>5.2496</v>
      </c>
      <c r="G5358" s="21"/>
    </row>
    <row r="5359" spans="1:7" ht="15.6" thickTop="1" thickBot="1" x14ac:dyDescent="0.35">
      <c r="A5359" s="49">
        <v>1</v>
      </c>
      <c r="B5359" s="98" t="s">
        <v>13</v>
      </c>
      <c r="C5359" s="99"/>
      <c r="D5359" s="99"/>
      <c r="E5359" s="100"/>
      <c r="F5359" s="50">
        <f>SUM(F5358)</f>
        <v>5.2496</v>
      </c>
      <c r="G5359" s="51">
        <f>SUM(F5359/F5385)</f>
        <v>2.0476304404627783E-2</v>
      </c>
    </row>
    <row r="5360" spans="1:7" ht="15" thickTop="1" x14ac:dyDescent="0.3">
      <c r="A5360" s="41"/>
      <c r="B5360" s="52" t="s">
        <v>22</v>
      </c>
      <c r="C5360" s="13"/>
      <c r="D5360" s="13"/>
      <c r="E5360" s="13"/>
      <c r="F5360" s="53"/>
      <c r="G5360" s="54"/>
    </row>
    <row r="5361" spans="1:7" x14ac:dyDescent="0.3">
      <c r="A5361" s="17" t="s">
        <v>11</v>
      </c>
      <c r="B5361" s="13" t="s">
        <v>60</v>
      </c>
      <c r="C5361" s="18" t="s">
        <v>84</v>
      </c>
      <c r="D5361" s="19">
        <v>0.1</v>
      </c>
      <c r="E5361" s="11">
        <v>1.1399999999999999</v>
      </c>
      <c r="F5361" s="20">
        <f t="shared" ref="F5361:F5365" si="348">D5361*E5361</f>
        <v>0.11399999999999999</v>
      </c>
      <c r="G5361" s="21"/>
    </row>
    <row r="5362" spans="1:7" x14ac:dyDescent="0.3">
      <c r="A5362" s="17" t="s">
        <v>12</v>
      </c>
      <c r="B5362" s="13" t="s">
        <v>325</v>
      </c>
      <c r="C5362" s="18" t="s">
        <v>85</v>
      </c>
      <c r="D5362" s="19">
        <v>0.1</v>
      </c>
      <c r="E5362" s="11">
        <v>33.75</v>
      </c>
      <c r="F5362" s="20">
        <f t="shared" si="348"/>
        <v>3.375</v>
      </c>
      <c r="G5362" s="21"/>
    </row>
    <row r="5363" spans="1:7" x14ac:dyDescent="0.3">
      <c r="A5363" s="17" t="s">
        <v>53</v>
      </c>
      <c r="B5363" s="13" t="s">
        <v>758</v>
      </c>
      <c r="C5363" s="18" t="s">
        <v>84</v>
      </c>
      <c r="D5363" s="19">
        <v>0.1</v>
      </c>
      <c r="E5363" s="11">
        <v>3.02</v>
      </c>
      <c r="F5363" s="20">
        <f t="shared" si="348"/>
        <v>0.30200000000000005</v>
      </c>
      <c r="G5363" s="21"/>
    </row>
    <row r="5364" spans="1:7" x14ac:dyDescent="0.3">
      <c r="A5364" s="17" t="s">
        <v>54</v>
      </c>
      <c r="B5364" s="13" t="s">
        <v>759</v>
      </c>
      <c r="C5364" s="18" t="s">
        <v>85</v>
      </c>
      <c r="D5364" s="19">
        <v>0.1</v>
      </c>
      <c r="E5364" s="11">
        <v>7</v>
      </c>
      <c r="F5364" s="20">
        <f t="shared" si="348"/>
        <v>0.70000000000000007</v>
      </c>
      <c r="G5364" s="21"/>
    </row>
    <row r="5365" spans="1:7" x14ac:dyDescent="0.3">
      <c r="A5365" s="17" t="s">
        <v>55</v>
      </c>
      <c r="B5365" s="13" t="s">
        <v>760</v>
      </c>
      <c r="C5365" s="18" t="s">
        <v>85</v>
      </c>
      <c r="D5365" s="19">
        <v>0.1</v>
      </c>
      <c r="E5365" s="11">
        <v>34.770000000000003</v>
      </c>
      <c r="F5365" s="20">
        <f t="shared" si="348"/>
        <v>3.4770000000000003</v>
      </c>
      <c r="G5365" s="21"/>
    </row>
    <row r="5366" spans="1:7" x14ac:dyDescent="0.3">
      <c r="A5366" s="17" t="s">
        <v>56</v>
      </c>
      <c r="B5366" s="13" t="s">
        <v>761</v>
      </c>
      <c r="C5366" s="18" t="s">
        <v>85</v>
      </c>
      <c r="D5366" s="19">
        <v>0.1</v>
      </c>
      <c r="E5366" s="11">
        <v>7.58</v>
      </c>
      <c r="F5366" s="20">
        <f>D5366*E5366</f>
        <v>0.75800000000000001</v>
      </c>
      <c r="G5366" s="21"/>
    </row>
    <row r="5367" spans="1:7" ht="43.2" x14ac:dyDescent="0.3">
      <c r="A5367" s="17" t="s">
        <v>57</v>
      </c>
      <c r="B5367" s="13" t="s">
        <v>476</v>
      </c>
      <c r="C5367" s="18" t="s">
        <v>448</v>
      </c>
      <c r="D5367" s="19">
        <v>1</v>
      </c>
      <c r="E5367" s="11">
        <v>52.31</v>
      </c>
      <c r="F5367" s="20">
        <f t="shared" ref="F5367:F5368" si="349">D5367*E5367</f>
        <v>52.31</v>
      </c>
      <c r="G5367" s="21"/>
    </row>
    <row r="5368" spans="1:7" x14ac:dyDescent="0.3">
      <c r="A5368" s="17" t="s">
        <v>58</v>
      </c>
      <c r="B5368" s="13" t="s">
        <v>762</v>
      </c>
      <c r="C5368" s="18" t="s">
        <v>85</v>
      </c>
      <c r="D5368" s="19">
        <v>0.1</v>
      </c>
      <c r="E5368" s="11">
        <v>18.07</v>
      </c>
      <c r="F5368" s="20">
        <f t="shared" si="349"/>
        <v>1.8070000000000002</v>
      </c>
      <c r="G5368" s="21"/>
    </row>
    <row r="5369" spans="1:7" ht="28.8" x14ac:dyDescent="0.3">
      <c r="A5369" s="17" t="s">
        <v>59</v>
      </c>
      <c r="B5369" s="13" t="s">
        <v>913</v>
      </c>
      <c r="C5369" s="18" t="s">
        <v>45</v>
      </c>
      <c r="D5369" s="19">
        <v>1</v>
      </c>
      <c r="E5369" s="11">
        <v>93.92</v>
      </c>
      <c r="F5369" s="20">
        <f>D5369*E5369</f>
        <v>93.92</v>
      </c>
      <c r="G5369" s="21"/>
    </row>
    <row r="5370" spans="1:7" x14ac:dyDescent="0.3">
      <c r="A5370" s="17" t="s">
        <v>133</v>
      </c>
      <c r="B5370" s="13" t="s">
        <v>763</v>
      </c>
      <c r="C5370" s="18" t="s">
        <v>767</v>
      </c>
      <c r="D5370" s="19">
        <v>1</v>
      </c>
      <c r="E5370" s="11">
        <v>16.34</v>
      </c>
      <c r="F5370" s="20">
        <f>D5370*E5370</f>
        <v>16.34</v>
      </c>
      <c r="G5370" s="21"/>
    </row>
    <row r="5371" spans="1:7" x14ac:dyDescent="0.3">
      <c r="A5371" s="17" t="s">
        <v>134</v>
      </c>
      <c r="B5371" s="13" t="s">
        <v>764</v>
      </c>
      <c r="C5371" s="18" t="s">
        <v>85</v>
      </c>
      <c r="D5371" s="19">
        <v>0.1</v>
      </c>
      <c r="E5371" s="11">
        <v>14.22</v>
      </c>
      <c r="F5371" s="20">
        <f>D5371*E5371</f>
        <v>1.4220000000000002</v>
      </c>
      <c r="G5371" s="21"/>
    </row>
    <row r="5372" spans="1:7" x14ac:dyDescent="0.3">
      <c r="A5372" s="17" t="s">
        <v>135</v>
      </c>
      <c r="B5372" s="13" t="s">
        <v>765</v>
      </c>
      <c r="C5372" s="18" t="s">
        <v>45</v>
      </c>
      <c r="D5372" s="19">
        <v>1</v>
      </c>
      <c r="E5372" s="11">
        <v>19.45</v>
      </c>
      <c r="F5372" s="20">
        <f>D5372*E5372</f>
        <v>19.45</v>
      </c>
      <c r="G5372" s="21"/>
    </row>
    <row r="5373" spans="1:7" ht="15" thickBot="1" x14ac:dyDescent="0.35">
      <c r="A5373" s="17" t="s">
        <v>166</v>
      </c>
      <c r="B5373" s="13" t="s">
        <v>766</v>
      </c>
      <c r="C5373" s="18" t="s">
        <v>85</v>
      </c>
      <c r="D5373" s="19">
        <v>0.1</v>
      </c>
      <c r="E5373" s="11">
        <v>22.75</v>
      </c>
      <c r="F5373" s="20">
        <f>D5373*E5373</f>
        <v>2.2749999999999999</v>
      </c>
      <c r="G5373" s="21"/>
    </row>
    <row r="5374" spans="1:7" ht="15.6" thickTop="1" thickBot="1" x14ac:dyDescent="0.35">
      <c r="A5374" s="49">
        <v>2</v>
      </c>
      <c r="B5374" s="98" t="s">
        <v>23</v>
      </c>
      <c r="C5374" s="99"/>
      <c r="D5374" s="99"/>
      <c r="E5374" s="100"/>
      <c r="F5374" s="50">
        <f>SUM(F5361:F5373)</f>
        <v>196.25</v>
      </c>
      <c r="G5374" s="51">
        <f>SUM(F5374/F5385)</f>
        <v>0.76548208233164472</v>
      </c>
    </row>
    <row r="5375" spans="1:7" ht="15" thickTop="1" x14ac:dyDescent="0.3">
      <c r="A5375" s="41"/>
      <c r="B5375" s="52" t="s">
        <v>47</v>
      </c>
      <c r="C5375" s="13"/>
      <c r="D5375" s="13"/>
      <c r="E5375" s="13"/>
      <c r="F5375" s="73"/>
      <c r="G5375" s="54"/>
    </row>
    <row r="5376" spans="1:7" x14ac:dyDescent="0.3">
      <c r="A5376" s="17" t="s">
        <v>48</v>
      </c>
      <c r="B5376" s="13" t="s">
        <v>754</v>
      </c>
      <c r="C5376" s="13" t="s">
        <v>21</v>
      </c>
      <c r="D5376" s="13">
        <v>0.17</v>
      </c>
      <c r="E5376" s="20">
        <v>1.73</v>
      </c>
      <c r="F5376" s="53">
        <f>D5376*E5376</f>
        <v>0.29410000000000003</v>
      </c>
      <c r="G5376" s="21"/>
    </row>
    <row r="5377" spans="1:7" x14ac:dyDescent="0.3">
      <c r="A5377" s="17" t="s">
        <v>65</v>
      </c>
      <c r="B5377" s="13" t="s">
        <v>755</v>
      </c>
      <c r="C5377" s="13" t="s">
        <v>21</v>
      </c>
      <c r="D5377" s="13">
        <v>0.17</v>
      </c>
      <c r="E5377" s="20">
        <v>1.71</v>
      </c>
      <c r="F5377" s="53">
        <f>D5377*E5377</f>
        <v>0.29070000000000001</v>
      </c>
      <c r="G5377" s="21"/>
    </row>
    <row r="5378" spans="1:7" x14ac:dyDescent="0.3">
      <c r="A5378" s="17" t="s">
        <v>66</v>
      </c>
      <c r="B5378" s="13" t="s">
        <v>756</v>
      </c>
      <c r="C5378" s="13" t="s">
        <v>21</v>
      </c>
      <c r="D5378" s="13">
        <v>0.17</v>
      </c>
      <c r="E5378" s="11">
        <v>1.7</v>
      </c>
      <c r="F5378" s="53">
        <f>D5378*E5378</f>
        <v>0.28900000000000003</v>
      </c>
      <c r="G5378" s="21"/>
    </row>
    <row r="5379" spans="1:7" ht="29.4" thickBot="1" x14ac:dyDescent="0.35">
      <c r="A5379" s="17" t="s">
        <v>67</v>
      </c>
      <c r="B5379" s="13" t="s">
        <v>757</v>
      </c>
      <c r="C5379" s="13" t="s">
        <v>21</v>
      </c>
      <c r="D5379" s="13">
        <v>0.17</v>
      </c>
      <c r="E5379" s="11">
        <v>1.73</v>
      </c>
      <c r="F5379" s="53">
        <f>D5379*E5379</f>
        <v>0.29410000000000003</v>
      </c>
      <c r="G5379" s="21"/>
    </row>
    <row r="5380" spans="1:7" ht="15.6" thickTop="1" thickBot="1" x14ac:dyDescent="0.35">
      <c r="A5380" s="49">
        <v>3</v>
      </c>
      <c r="B5380" s="98" t="s">
        <v>49</v>
      </c>
      <c r="C5380" s="99"/>
      <c r="D5380" s="99"/>
      <c r="E5380" s="100"/>
      <c r="F5380" s="50">
        <f>SUM(F5376:F5379)</f>
        <v>1.1678999999999999</v>
      </c>
      <c r="G5380" s="51">
        <f>SUM(F5380/F5385)</f>
        <v>4.5554472558223076E-3</v>
      </c>
    </row>
    <row r="5381" spans="1:7" ht="15.6" thickTop="1" thickBot="1" x14ac:dyDescent="0.35">
      <c r="A5381" s="57" t="s">
        <v>14</v>
      </c>
      <c r="B5381" s="98" t="s">
        <v>24</v>
      </c>
      <c r="C5381" s="99"/>
      <c r="D5381" s="99"/>
      <c r="E5381" s="100"/>
      <c r="F5381" s="58">
        <f>SUM(F5359,F5374,F5380)</f>
        <v>202.66749999999999</v>
      </c>
      <c r="G5381" s="6"/>
    </row>
    <row r="5382" spans="1:7" ht="15.6" thickTop="1" thickBot="1" x14ac:dyDescent="0.35">
      <c r="A5382" s="59">
        <v>4</v>
      </c>
      <c r="B5382" s="95" t="s">
        <v>15</v>
      </c>
      <c r="C5382" s="96"/>
      <c r="D5382" s="96"/>
      <c r="E5382" s="97"/>
      <c r="F5382" s="58">
        <f>SUM(F5381)*15%</f>
        <v>30.400124999999996</v>
      </c>
      <c r="G5382" s="51">
        <f>SUM(F5382/F5385)</f>
        <v>0.11857707509881421</v>
      </c>
    </row>
    <row r="5383" spans="1:7" ht="15.6" thickTop="1" thickBot="1" x14ac:dyDescent="0.35">
      <c r="A5383" s="57" t="s">
        <v>16</v>
      </c>
      <c r="B5383" s="98" t="s">
        <v>25</v>
      </c>
      <c r="C5383" s="99"/>
      <c r="D5383" s="99"/>
      <c r="E5383" s="100"/>
      <c r="F5383" s="60">
        <f>SUM(F5381:F5382)</f>
        <v>233.06762499999999</v>
      </c>
    </row>
    <row r="5384" spans="1:7" ht="15.6" thickTop="1" thickBot="1" x14ac:dyDescent="0.35">
      <c r="A5384" s="59">
        <v>5</v>
      </c>
      <c r="B5384" s="95" t="s">
        <v>17</v>
      </c>
      <c r="C5384" s="96"/>
      <c r="D5384" s="96"/>
      <c r="E5384" s="97"/>
      <c r="F5384" s="58">
        <f>SUM(F5383)*10%</f>
        <v>23.306762500000001</v>
      </c>
      <c r="G5384" s="51">
        <f>SUM(F5384/F5385)</f>
        <v>9.0909090909090912E-2</v>
      </c>
    </row>
    <row r="5385" spans="1:7" ht="15.6" thickTop="1" thickBot="1" x14ac:dyDescent="0.35">
      <c r="A5385" s="57" t="s">
        <v>18</v>
      </c>
      <c r="B5385" s="98" t="s">
        <v>19</v>
      </c>
      <c r="C5385" s="99"/>
      <c r="D5385" s="99"/>
      <c r="E5385" s="100"/>
      <c r="F5385" s="60">
        <f>SUM(F5383,F5384)</f>
        <v>256.37438750000001</v>
      </c>
      <c r="G5385" s="62">
        <f>SUM(G5359,G5374,G5380,G5382,G5384)</f>
        <v>1</v>
      </c>
    </row>
    <row r="5386" spans="1:7" ht="15.6" thickTop="1" thickBot="1" x14ac:dyDescent="0.35"/>
    <row r="5387" spans="1:7" ht="44.4" thickTop="1" thickBot="1" x14ac:dyDescent="0.35">
      <c r="A5387" s="37" t="s">
        <v>2</v>
      </c>
      <c r="B5387" s="29" t="s">
        <v>1</v>
      </c>
      <c r="C5387" s="38" t="s">
        <v>0</v>
      </c>
      <c r="D5387" s="39" t="s">
        <v>20</v>
      </c>
      <c r="E5387" s="40"/>
      <c r="F5387" s="41"/>
      <c r="G5387" s="41"/>
    </row>
    <row r="5388" spans="1:7" ht="289.8" customHeight="1" thickTop="1" x14ac:dyDescent="0.3">
      <c r="A5388" s="63" t="s">
        <v>751</v>
      </c>
      <c r="B5388" s="16" t="s">
        <v>1019</v>
      </c>
      <c r="C5388" s="8"/>
      <c r="D5388" s="8"/>
      <c r="E5388" s="40"/>
      <c r="F5388" s="41"/>
      <c r="G5388" s="41"/>
    </row>
    <row r="5389" spans="1:7" ht="15" thickBot="1" x14ac:dyDescent="0.35">
      <c r="A5389" s="66" t="s">
        <v>776</v>
      </c>
      <c r="B5389" s="27" t="s">
        <v>777</v>
      </c>
      <c r="C5389" s="33"/>
      <c r="D5389" s="33"/>
      <c r="E5389" s="41"/>
      <c r="F5389" s="41"/>
      <c r="G5389" s="41"/>
    </row>
    <row r="5390" spans="1:7" ht="30" thickTop="1" thickBot="1" x14ac:dyDescent="0.35">
      <c r="A5390" s="37" t="s">
        <v>3</v>
      </c>
      <c r="B5390" s="29" t="s">
        <v>4</v>
      </c>
      <c r="C5390" s="29" t="s">
        <v>0</v>
      </c>
      <c r="D5390" s="29" t="s">
        <v>5</v>
      </c>
      <c r="E5390" s="29" t="s">
        <v>6</v>
      </c>
      <c r="F5390" s="29" t="s">
        <v>7</v>
      </c>
      <c r="G5390" s="39" t="s">
        <v>8</v>
      </c>
    </row>
    <row r="5391" spans="1:7" ht="15" thickTop="1" x14ac:dyDescent="0.3">
      <c r="A5391" s="41"/>
      <c r="B5391" s="46" t="s">
        <v>9</v>
      </c>
      <c r="C5391" s="47"/>
      <c r="D5391" s="47"/>
      <c r="E5391" s="47"/>
      <c r="F5391" s="47"/>
      <c r="G5391" s="21"/>
    </row>
    <row r="5392" spans="1:7" ht="15" thickBot="1" x14ac:dyDescent="0.35">
      <c r="A5392" s="17" t="s">
        <v>10</v>
      </c>
      <c r="B5392" s="13" t="s">
        <v>43</v>
      </c>
      <c r="C5392" s="13" t="s">
        <v>21</v>
      </c>
      <c r="D5392" s="55">
        <v>0.5</v>
      </c>
      <c r="E5392" s="48">
        <v>30.88</v>
      </c>
      <c r="F5392" s="20">
        <f>PRODUCT(D5392:E5392)</f>
        <v>15.44</v>
      </c>
      <c r="G5392" s="21"/>
    </row>
    <row r="5393" spans="1:7" ht="15.6" thickTop="1" thickBot="1" x14ac:dyDescent="0.35">
      <c r="A5393" s="49">
        <v>1</v>
      </c>
      <c r="B5393" s="98" t="s">
        <v>13</v>
      </c>
      <c r="C5393" s="99"/>
      <c r="D5393" s="99"/>
      <c r="E5393" s="100"/>
      <c r="F5393" s="50">
        <f>SUM(F5392)</f>
        <v>15.44</v>
      </c>
      <c r="G5393" s="51">
        <f>SUM(F5393/F5419)</f>
        <v>5.6739838396561562E-2</v>
      </c>
    </row>
    <row r="5394" spans="1:7" ht="15" thickTop="1" x14ac:dyDescent="0.3">
      <c r="A5394" s="41"/>
      <c r="B5394" s="52" t="s">
        <v>22</v>
      </c>
      <c r="C5394" s="13"/>
      <c r="D5394" s="13"/>
      <c r="E5394" s="13"/>
      <c r="F5394" s="53"/>
      <c r="G5394" s="54"/>
    </row>
    <row r="5395" spans="1:7" x14ac:dyDescent="0.3">
      <c r="A5395" s="17" t="s">
        <v>11</v>
      </c>
      <c r="B5395" s="13" t="s">
        <v>60</v>
      </c>
      <c r="C5395" s="18" t="s">
        <v>84</v>
      </c>
      <c r="D5395" s="19">
        <v>0.1</v>
      </c>
      <c r="E5395" s="11">
        <v>1.1399999999999999</v>
      </c>
      <c r="F5395" s="20">
        <f t="shared" ref="F5395:F5399" si="350">D5395*E5395</f>
        <v>0.11399999999999999</v>
      </c>
      <c r="G5395" s="21"/>
    </row>
    <row r="5396" spans="1:7" x14ac:dyDescent="0.3">
      <c r="A5396" s="17" t="s">
        <v>12</v>
      </c>
      <c r="B5396" s="13" t="s">
        <v>325</v>
      </c>
      <c r="C5396" s="18" t="s">
        <v>85</v>
      </c>
      <c r="D5396" s="19">
        <v>0.1</v>
      </c>
      <c r="E5396" s="11">
        <v>33.75</v>
      </c>
      <c r="F5396" s="20">
        <f t="shared" si="350"/>
        <v>3.375</v>
      </c>
      <c r="G5396" s="21"/>
    </row>
    <row r="5397" spans="1:7" x14ac:dyDescent="0.3">
      <c r="A5397" s="17" t="s">
        <v>53</v>
      </c>
      <c r="B5397" s="13" t="s">
        <v>758</v>
      </c>
      <c r="C5397" s="18" t="s">
        <v>84</v>
      </c>
      <c r="D5397" s="19">
        <v>0.1</v>
      </c>
      <c r="E5397" s="11">
        <v>3.02</v>
      </c>
      <c r="F5397" s="20">
        <f t="shared" si="350"/>
        <v>0.30200000000000005</v>
      </c>
      <c r="G5397" s="21"/>
    </row>
    <row r="5398" spans="1:7" x14ac:dyDescent="0.3">
      <c r="A5398" s="17" t="s">
        <v>54</v>
      </c>
      <c r="B5398" s="13" t="s">
        <v>759</v>
      </c>
      <c r="C5398" s="18" t="s">
        <v>85</v>
      </c>
      <c r="D5398" s="19">
        <v>0.1</v>
      </c>
      <c r="E5398" s="11">
        <v>7</v>
      </c>
      <c r="F5398" s="20">
        <f t="shared" si="350"/>
        <v>0.70000000000000007</v>
      </c>
      <c r="G5398" s="21"/>
    </row>
    <row r="5399" spans="1:7" x14ac:dyDescent="0.3">
      <c r="A5399" s="17" t="s">
        <v>55</v>
      </c>
      <c r="B5399" s="13" t="s">
        <v>760</v>
      </c>
      <c r="C5399" s="18" t="s">
        <v>85</v>
      </c>
      <c r="D5399" s="19">
        <v>0.1</v>
      </c>
      <c r="E5399" s="11">
        <v>34.770000000000003</v>
      </c>
      <c r="F5399" s="20">
        <f t="shared" si="350"/>
        <v>3.4770000000000003</v>
      </c>
      <c r="G5399" s="21"/>
    </row>
    <row r="5400" spans="1:7" x14ac:dyDescent="0.3">
      <c r="A5400" s="17" t="s">
        <v>56</v>
      </c>
      <c r="B5400" s="13" t="s">
        <v>761</v>
      </c>
      <c r="C5400" s="18" t="s">
        <v>85</v>
      </c>
      <c r="D5400" s="19">
        <v>0.1</v>
      </c>
      <c r="E5400" s="11">
        <v>7.58</v>
      </c>
      <c r="F5400" s="20">
        <f>D5400*E5400</f>
        <v>0.75800000000000001</v>
      </c>
      <c r="G5400" s="21"/>
    </row>
    <row r="5401" spans="1:7" ht="43.2" x14ac:dyDescent="0.3">
      <c r="A5401" s="17" t="s">
        <v>57</v>
      </c>
      <c r="B5401" s="13" t="s">
        <v>476</v>
      </c>
      <c r="C5401" s="18" t="s">
        <v>448</v>
      </c>
      <c r="D5401" s="19">
        <v>1</v>
      </c>
      <c r="E5401" s="11">
        <v>52.31</v>
      </c>
      <c r="F5401" s="20">
        <f t="shared" ref="F5401:F5402" si="351">D5401*E5401</f>
        <v>52.31</v>
      </c>
      <c r="G5401" s="21"/>
    </row>
    <row r="5402" spans="1:7" x14ac:dyDescent="0.3">
      <c r="A5402" s="17" t="s">
        <v>58</v>
      </c>
      <c r="B5402" s="13" t="s">
        <v>762</v>
      </c>
      <c r="C5402" s="18" t="s">
        <v>85</v>
      </c>
      <c r="D5402" s="19">
        <v>0.1</v>
      </c>
      <c r="E5402" s="11">
        <v>18.07</v>
      </c>
      <c r="F5402" s="20">
        <f t="shared" si="351"/>
        <v>1.8070000000000002</v>
      </c>
      <c r="G5402" s="21"/>
    </row>
    <row r="5403" spans="1:7" ht="28.8" x14ac:dyDescent="0.3">
      <c r="A5403" s="17" t="s">
        <v>59</v>
      </c>
      <c r="B5403" s="13" t="s">
        <v>913</v>
      </c>
      <c r="C5403" s="18" t="s">
        <v>45</v>
      </c>
      <c r="D5403" s="19">
        <v>1</v>
      </c>
      <c r="E5403" s="11">
        <v>93.92</v>
      </c>
      <c r="F5403" s="20">
        <f>D5403*E5403</f>
        <v>93.92</v>
      </c>
      <c r="G5403" s="21"/>
    </row>
    <row r="5404" spans="1:7" x14ac:dyDescent="0.3">
      <c r="A5404" s="17" t="s">
        <v>133</v>
      </c>
      <c r="B5404" s="13" t="s">
        <v>763</v>
      </c>
      <c r="C5404" s="18" t="s">
        <v>767</v>
      </c>
      <c r="D5404" s="19">
        <v>1</v>
      </c>
      <c r="E5404" s="11">
        <v>16.34</v>
      </c>
      <c r="F5404" s="20">
        <f>D5404*E5404</f>
        <v>16.34</v>
      </c>
      <c r="G5404" s="21"/>
    </row>
    <row r="5405" spans="1:7" x14ac:dyDescent="0.3">
      <c r="A5405" s="17" t="s">
        <v>134</v>
      </c>
      <c r="B5405" s="13" t="s">
        <v>764</v>
      </c>
      <c r="C5405" s="18" t="s">
        <v>85</v>
      </c>
      <c r="D5405" s="19">
        <v>0.1</v>
      </c>
      <c r="E5405" s="11">
        <v>14.11</v>
      </c>
      <c r="F5405" s="20">
        <f>D5405*E5405</f>
        <v>1.411</v>
      </c>
      <c r="G5405" s="21"/>
    </row>
    <row r="5406" spans="1:7" x14ac:dyDescent="0.3">
      <c r="A5406" s="17" t="s">
        <v>135</v>
      </c>
      <c r="B5406" s="13" t="s">
        <v>765</v>
      </c>
      <c r="C5406" s="18" t="s">
        <v>45</v>
      </c>
      <c r="D5406" s="19">
        <v>1</v>
      </c>
      <c r="E5406" s="11">
        <v>19.45</v>
      </c>
      <c r="F5406" s="20">
        <f>D5406*E5406</f>
        <v>19.45</v>
      </c>
      <c r="G5406" s="21"/>
    </row>
    <row r="5407" spans="1:7" ht="15" thickBot="1" x14ac:dyDescent="0.35">
      <c r="A5407" s="17" t="s">
        <v>166</v>
      </c>
      <c r="B5407" s="13" t="s">
        <v>766</v>
      </c>
      <c r="C5407" s="18" t="s">
        <v>85</v>
      </c>
      <c r="D5407" s="19">
        <v>0.1</v>
      </c>
      <c r="E5407" s="11">
        <v>22.75</v>
      </c>
      <c r="F5407" s="20">
        <f>D5407*E5407</f>
        <v>2.2749999999999999</v>
      </c>
      <c r="G5407" s="21"/>
    </row>
    <row r="5408" spans="1:7" ht="15.6" thickTop="1" thickBot="1" x14ac:dyDescent="0.35">
      <c r="A5408" s="49">
        <v>2</v>
      </c>
      <c r="B5408" s="98" t="s">
        <v>23</v>
      </c>
      <c r="C5408" s="99"/>
      <c r="D5408" s="99"/>
      <c r="E5408" s="100"/>
      <c r="F5408" s="50">
        <f>SUM(F5395:F5407)</f>
        <v>196.239</v>
      </c>
      <c r="G5408" s="51">
        <f>SUM(F5408/F5419)</f>
        <v>0.72115085149629821</v>
      </c>
    </row>
    <row r="5409" spans="1:7" ht="15" thickTop="1" x14ac:dyDescent="0.3">
      <c r="A5409" s="41"/>
      <c r="B5409" s="52" t="s">
        <v>47</v>
      </c>
      <c r="C5409" s="13"/>
      <c r="D5409" s="13"/>
      <c r="E5409" s="13"/>
      <c r="F5409" s="73"/>
      <c r="G5409" s="54"/>
    </row>
    <row r="5410" spans="1:7" x14ac:dyDescent="0.3">
      <c r="A5410" s="17" t="s">
        <v>48</v>
      </c>
      <c r="B5410" s="13" t="s">
        <v>754</v>
      </c>
      <c r="C5410" s="13" t="s">
        <v>21</v>
      </c>
      <c r="D5410" s="55">
        <v>0.5</v>
      </c>
      <c r="E5410" s="20">
        <v>1.73</v>
      </c>
      <c r="F5410" s="53">
        <f>D5410*E5410</f>
        <v>0.86499999999999999</v>
      </c>
      <c r="G5410" s="21"/>
    </row>
    <row r="5411" spans="1:7" x14ac:dyDescent="0.3">
      <c r="A5411" s="17" t="s">
        <v>65</v>
      </c>
      <c r="B5411" s="13" t="s">
        <v>755</v>
      </c>
      <c r="C5411" s="13" t="s">
        <v>21</v>
      </c>
      <c r="D5411" s="55">
        <v>0.5</v>
      </c>
      <c r="E5411" s="20">
        <v>1.71</v>
      </c>
      <c r="F5411" s="53">
        <f>D5411*E5411</f>
        <v>0.85499999999999998</v>
      </c>
      <c r="G5411" s="21"/>
    </row>
    <row r="5412" spans="1:7" x14ac:dyDescent="0.3">
      <c r="A5412" s="17" t="s">
        <v>66</v>
      </c>
      <c r="B5412" s="13" t="s">
        <v>756</v>
      </c>
      <c r="C5412" s="13" t="s">
        <v>21</v>
      </c>
      <c r="D5412" s="55">
        <v>0.5</v>
      </c>
      <c r="E5412" s="11">
        <v>1.7</v>
      </c>
      <c r="F5412" s="53">
        <f>D5412*E5412</f>
        <v>0.85</v>
      </c>
      <c r="G5412" s="21"/>
    </row>
    <row r="5413" spans="1:7" ht="29.4" thickBot="1" x14ac:dyDescent="0.35">
      <c r="A5413" s="17" t="s">
        <v>67</v>
      </c>
      <c r="B5413" s="13" t="s">
        <v>757</v>
      </c>
      <c r="C5413" s="13" t="s">
        <v>21</v>
      </c>
      <c r="D5413" s="55">
        <v>0.5</v>
      </c>
      <c r="E5413" s="11">
        <v>1.73</v>
      </c>
      <c r="F5413" s="53">
        <f>D5413*E5413</f>
        <v>0.86499999999999999</v>
      </c>
      <c r="G5413" s="21"/>
    </row>
    <row r="5414" spans="1:7" ht="15.6" thickTop="1" thickBot="1" x14ac:dyDescent="0.35">
      <c r="A5414" s="49">
        <v>3</v>
      </c>
      <c r="B5414" s="98" t="s">
        <v>49</v>
      </c>
      <c r="C5414" s="99"/>
      <c r="D5414" s="99"/>
      <c r="E5414" s="100"/>
      <c r="F5414" s="50">
        <f>SUM(F5410:F5413)</f>
        <v>3.4349999999999996</v>
      </c>
      <c r="G5414" s="51">
        <f>SUM(F5414/F5419)</f>
        <v>1.2623144099235036E-2</v>
      </c>
    </row>
    <row r="5415" spans="1:7" ht="15.6" thickTop="1" thickBot="1" x14ac:dyDescent="0.35">
      <c r="A5415" s="57" t="s">
        <v>14</v>
      </c>
      <c r="B5415" s="98" t="s">
        <v>24</v>
      </c>
      <c r="C5415" s="99"/>
      <c r="D5415" s="99"/>
      <c r="E5415" s="100"/>
      <c r="F5415" s="58">
        <f>SUM(F5393,F5408,F5414)</f>
        <v>215.114</v>
      </c>
      <c r="G5415" s="6"/>
    </row>
    <row r="5416" spans="1:7" ht="15.6" thickTop="1" thickBot="1" x14ac:dyDescent="0.35">
      <c r="A5416" s="59">
        <v>4</v>
      </c>
      <c r="B5416" s="95" t="s">
        <v>15</v>
      </c>
      <c r="C5416" s="96"/>
      <c r="D5416" s="96"/>
      <c r="E5416" s="97"/>
      <c r="F5416" s="58">
        <f>SUM(F5415)*15%</f>
        <v>32.267099999999999</v>
      </c>
      <c r="G5416" s="51">
        <f>SUM(F5416/F5419)</f>
        <v>0.11857707509881422</v>
      </c>
    </row>
    <row r="5417" spans="1:7" ht="15.6" thickTop="1" thickBot="1" x14ac:dyDescent="0.35">
      <c r="A5417" s="57" t="s">
        <v>16</v>
      </c>
      <c r="B5417" s="98" t="s">
        <v>25</v>
      </c>
      <c r="C5417" s="99"/>
      <c r="D5417" s="99"/>
      <c r="E5417" s="100"/>
      <c r="F5417" s="60">
        <f>SUM(F5415:F5416)</f>
        <v>247.3811</v>
      </c>
    </row>
    <row r="5418" spans="1:7" ht="15.6" thickTop="1" thickBot="1" x14ac:dyDescent="0.35">
      <c r="A5418" s="59">
        <v>5</v>
      </c>
      <c r="B5418" s="95" t="s">
        <v>17</v>
      </c>
      <c r="C5418" s="96"/>
      <c r="D5418" s="96"/>
      <c r="E5418" s="97"/>
      <c r="F5418" s="58">
        <f>SUM(F5417)*10%</f>
        <v>24.738110000000002</v>
      </c>
      <c r="G5418" s="51">
        <f>SUM(F5418/F5419)</f>
        <v>9.0909090909090912E-2</v>
      </c>
    </row>
    <row r="5419" spans="1:7" ht="15.6" thickTop="1" thickBot="1" x14ac:dyDescent="0.35">
      <c r="A5419" s="57" t="s">
        <v>18</v>
      </c>
      <c r="B5419" s="98" t="s">
        <v>19</v>
      </c>
      <c r="C5419" s="99"/>
      <c r="D5419" s="99"/>
      <c r="E5419" s="100"/>
      <c r="F5419" s="60">
        <f>SUM(F5417,F5418)</f>
        <v>272.11921000000001</v>
      </c>
      <c r="G5419" s="62">
        <f>SUM(G5393,G5408,G5414,G5416,G5418)</f>
        <v>1</v>
      </c>
    </row>
    <row r="5420" spans="1:7" ht="15.6" thickTop="1" thickBot="1" x14ac:dyDescent="0.35"/>
    <row r="5421" spans="1:7" ht="44.4" thickTop="1" thickBot="1" x14ac:dyDescent="0.35">
      <c r="A5421" s="37" t="s">
        <v>2</v>
      </c>
      <c r="B5421" s="29" t="s">
        <v>1</v>
      </c>
      <c r="C5421" s="38" t="s">
        <v>0</v>
      </c>
      <c r="D5421" s="39" t="s">
        <v>20</v>
      </c>
      <c r="E5421" s="40"/>
      <c r="F5421" s="41"/>
      <c r="G5421" s="41"/>
    </row>
    <row r="5422" spans="1:7" ht="285" customHeight="1" thickTop="1" x14ac:dyDescent="0.3">
      <c r="A5422" s="63" t="s">
        <v>778</v>
      </c>
      <c r="B5422" s="16" t="s">
        <v>1020</v>
      </c>
      <c r="C5422" s="8"/>
      <c r="D5422" s="8"/>
      <c r="E5422" s="40"/>
      <c r="F5422" s="41"/>
      <c r="G5422" s="41"/>
    </row>
    <row r="5423" spans="1:7" ht="15" thickBot="1" x14ac:dyDescent="0.35">
      <c r="A5423" s="66" t="s">
        <v>779</v>
      </c>
      <c r="B5423" s="27" t="s">
        <v>780</v>
      </c>
      <c r="C5423" s="33"/>
      <c r="D5423" s="33"/>
      <c r="E5423" s="41"/>
      <c r="F5423" s="41"/>
      <c r="G5423" s="41"/>
    </row>
    <row r="5424" spans="1:7" ht="30" thickTop="1" thickBot="1" x14ac:dyDescent="0.35">
      <c r="A5424" s="37" t="s">
        <v>3</v>
      </c>
      <c r="B5424" s="29" t="s">
        <v>4</v>
      </c>
      <c r="C5424" s="29" t="s">
        <v>0</v>
      </c>
      <c r="D5424" s="29" t="s">
        <v>5</v>
      </c>
      <c r="E5424" s="29" t="s">
        <v>6</v>
      </c>
      <c r="F5424" s="29" t="s">
        <v>7</v>
      </c>
      <c r="G5424" s="39" t="s">
        <v>8</v>
      </c>
    </row>
    <row r="5425" spans="1:7" ht="15" thickTop="1" x14ac:dyDescent="0.3">
      <c r="A5425" s="41"/>
      <c r="B5425" s="46" t="s">
        <v>9</v>
      </c>
      <c r="C5425" s="47"/>
      <c r="D5425" s="47"/>
      <c r="E5425" s="47"/>
      <c r="F5425" s="47"/>
      <c r="G5425" s="21"/>
    </row>
    <row r="5426" spans="1:7" ht="15" thickBot="1" x14ac:dyDescent="0.35">
      <c r="A5426" s="17" t="s">
        <v>10</v>
      </c>
      <c r="B5426" s="13" t="s">
        <v>43</v>
      </c>
      <c r="C5426" s="13" t="s">
        <v>21</v>
      </c>
      <c r="D5426" s="55">
        <v>6</v>
      </c>
      <c r="E5426" s="48">
        <v>30.88</v>
      </c>
      <c r="F5426" s="20">
        <f>PRODUCT(D5426:E5426)</f>
        <v>185.28</v>
      </c>
      <c r="G5426" s="21"/>
    </row>
    <row r="5427" spans="1:7" ht="15.6" thickTop="1" thickBot="1" x14ac:dyDescent="0.35">
      <c r="A5427" s="49">
        <v>1</v>
      </c>
      <c r="B5427" s="98" t="s">
        <v>13</v>
      </c>
      <c r="C5427" s="99"/>
      <c r="D5427" s="99"/>
      <c r="E5427" s="100"/>
      <c r="F5427" s="50">
        <f>SUM(F5426)</f>
        <v>185.28</v>
      </c>
      <c r="G5427" s="51">
        <f>SUM(F5427/F5453)</f>
        <v>0.34648316548201857</v>
      </c>
    </row>
    <row r="5428" spans="1:7" ht="15" thickTop="1" x14ac:dyDescent="0.3">
      <c r="A5428" s="41"/>
      <c r="B5428" s="52" t="s">
        <v>22</v>
      </c>
      <c r="C5428" s="13"/>
      <c r="D5428" s="13"/>
      <c r="E5428" s="13"/>
      <c r="F5428" s="53"/>
      <c r="G5428" s="54"/>
    </row>
    <row r="5429" spans="1:7" x14ac:dyDescent="0.3">
      <c r="A5429" s="17" t="s">
        <v>11</v>
      </c>
      <c r="B5429" s="13" t="s">
        <v>60</v>
      </c>
      <c r="C5429" s="18" t="s">
        <v>84</v>
      </c>
      <c r="D5429" s="19">
        <v>0.1</v>
      </c>
      <c r="E5429" s="11">
        <v>1.1399999999999999</v>
      </c>
      <c r="F5429" s="20">
        <f t="shared" ref="F5429:F5433" si="352">D5429*E5429</f>
        <v>0.11399999999999999</v>
      </c>
      <c r="G5429" s="21"/>
    </row>
    <row r="5430" spans="1:7" x14ac:dyDescent="0.3">
      <c r="A5430" s="17" t="s">
        <v>12</v>
      </c>
      <c r="B5430" s="13" t="s">
        <v>325</v>
      </c>
      <c r="C5430" s="18" t="s">
        <v>85</v>
      </c>
      <c r="D5430" s="19">
        <v>0.1</v>
      </c>
      <c r="E5430" s="11">
        <v>33.75</v>
      </c>
      <c r="F5430" s="20">
        <f t="shared" si="352"/>
        <v>3.375</v>
      </c>
      <c r="G5430" s="21"/>
    </row>
    <row r="5431" spans="1:7" x14ac:dyDescent="0.3">
      <c r="A5431" s="17" t="s">
        <v>53</v>
      </c>
      <c r="B5431" s="13" t="s">
        <v>758</v>
      </c>
      <c r="C5431" s="18" t="s">
        <v>84</v>
      </c>
      <c r="D5431" s="19">
        <v>0.1</v>
      </c>
      <c r="E5431" s="11">
        <v>3.02</v>
      </c>
      <c r="F5431" s="20">
        <f t="shared" si="352"/>
        <v>0.30200000000000005</v>
      </c>
      <c r="G5431" s="21"/>
    </row>
    <row r="5432" spans="1:7" x14ac:dyDescent="0.3">
      <c r="A5432" s="17" t="s">
        <v>54</v>
      </c>
      <c r="B5432" s="13" t="s">
        <v>759</v>
      </c>
      <c r="C5432" s="18" t="s">
        <v>85</v>
      </c>
      <c r="D5432" s="19">
        <v>0.1</v>
      </c>
      <c r="E5432" s="11">
        <v>7</v>
      </c>
      <c r="F5432" s="20">
        <f t="shared" si="352"/>
        <v>0.70000000000000007</v>
      </c>
      <c r="G5432" s="21"/>
    </row>
    <row r="5433" spans="1:7" x14ac:dyDescent="0.3">
      <c r="A5433" s="17" t="s">
        <v>55</v>
      </c>
      <c r="B5433" s="13" t="s">
        <v>760</v>
      </c>
      <c r="C5433" s="18" t="s">
        <v>85</v>
      </c>
      <c r="D5433" s="19">
        <v>0.1</v>
      </c>
      <c r="E5433" s="11">
        <v>34.49</v>
      </c>
      <c r="F5433" s="20">
        <f t="shared" si="352"/>
        <v>3.4490000000000003</v>
      </c>
      <c r="G5433" s="21"/>
    </row>
    <row r="5434" spans="1:7" x14ac:dyDescent="0.3">
      <c r="A5434" s="17" t="s">
        <v>56</v>
      </c>
      <c r="B5434" s="13" t="s">
        <v>761</v>
      </c>
      <c r="C5434" s="18" t="s">
        <v>85</v>
      </c>
      <c r="D5434" s="19">
        <v>0.1</v>
      </c>
      <c r="E5434" s="11">
        <v>7.59</v>
      </c>
      <c r="F5434" s="20">
        <f>D5434*E5434</f>
        <v>0.75900000000000001</v>
      </c>
      <c r="G5434" s="21"/>
    </row>
    <row r="5435" spans="1:7" ht="43.2" x14ac:dyDescent="0.3">
      <c r="A5435" s="17" t="s">
        <v>57</v>
      </c>
      <c r="B5435" s="13" t="s">
        <v>476</v>
      </c>
      <c r="C5435" s="18" t="s">
        <v>448</v>
      </c>
      <c r="D5435" s="19">
        <v>1</v>
      </c>
      <c r="E5435" s="11">
        <v>52.31</v>
      </c>
      <c r="F5435" s="20">
        <f t="shared" ref="F5435:F5436" si="353">D5435*E5435</f>
        <v>52.31</v>
      </c>
      <c r="G5435" s="21"/>
    </row>
    <row r="5436" spans="1:7" x14ac:dyDescent="0.3">
      <c r="A5436" s="17" t="s">
        <v>58</v>
      </c>
      <c r="B5436" s="13" t="s">
        <v>762</v>
      </c>
      <c r="C5436" s="18" t="s">
        <v>85</v>
      </c>
      <c r="D5436" s="19">
        <v>0.1</v>
      </c>
      <c r="E5436" s="11">
        <v>18.07</v>
      </c>
      <c r="F5436" s="20">
        <f t="shared" si="353"/>
        <v>1.8070000000000002</v>
      </c>
      <c r="G5436" s="21"/>
    </row>
    <row r="5437" spans="1:7" ht="28.8" x14ac:dyDescent="0.3">
      <c r="A5437" s="17" t="s">
        <v>59</v>
      </c>
      <c r="B5437" s="13" t="s">
        <v>913</v>
      </c>
      <c r="C5437" s="18" t="s">
        <v>45</v>
      </c>
      <c r="D5437" s="19">
        <v>1</v>
      </c>
      <c r="E5437" s="11">
        <v>93.92</v>
      </c>
      <c r="F5437" s="20">
        <f>D5437*E5437</f>
        <v>93.92</v>
      </c>
      <c r="G5437" s="21"/>
    </row>
    <row r="5438" spans="1:7" x14ac:dyDescent="0.3">
      <c r="A5438" s="17" t="s">
        <v>133</v>
      </c>
      <c r="B5438" s="13" t="s">
        <v>763</v>
      </c>
      <c r="C5438" s="18" t="s">
        <v>767</v>
      </c>
      <c r="D5438" s="19">
        <v>1</v>
      </c>
      <c r="E5438" s="11">
        <v>16.34</v>
      </c>
      <c r="F5438" s="20">
        <f>D5438*E5438</f>
        <v>16.34</v>
      </c>
      <c r="G5438" s="21"/>
    </row>
    <row r="5439" spans="1:7" x14ac:dyDescent="0.3">
      <c r="A5439" s="17" t="s">
        <v>134</v>
      </c>
      <c r="B5439" s="13" t="s">
        <v>764</v>
      </c>
      <c r="C5439" s="18" t="s">
        <v>85</v>
      </c>
      <c r="D5439" s="19">
        <v>0.1</v>
      </c>
      <c r="E5439" s="11">
        <v>14.22</v>
      </c>
      <c r="F5439" s="20">
        <f>D5439*E5439</f>
        <v>1.4220000000000002</v>
      </c>
      <c r="G5439" s="21"/>
    </row>
    <row r="5440" spans="1:7" x14ac:dyDescent="0.3">
      <c r="A5440" s="17" t="s">
        <v>135</v>
      </c>
      <c r="B5440" s="13" t="s">
        <v>765</v>
      </c>
      <c r="C5440" s="18" t="s">
        <v>45</v>
      </c>
      <c r="D5440" s="19">
        <v>1</v>
      </c>
      <c r="E5440" s="11">
        <v>19.45</v>
      </c>
      <c r="F5440" s="20">
        <f>D5440*E5440</f>
        <v>19.45</v>
      </c>
      <c r="G5440" s="21"/>
    </row>
    <row r="5441" spans="1:7" ht="15" thickBot="1" x14ac:dyDescent="0.35">
      <c r="A5441" s="17" t="s">
        <v>166</v>
      </c>
      <c r="B5441" s="13" t="s">
        <v>766</v>
      </c>
      <c r="C5441" s="18" t="s">
        <v>85</v>
      </c>
      <c r="D5441" s="19">
        <v>0.1</v>
      </c>
      <c r="E5441" s="11">
        <v>22.75</v>
      </c>
      <c r="F5441" s="20">
        <f>D5441*E5441</f>
        <v>2.2749999999999999</v>
      </c>
      <c r="G5441" s="21"/>
    </row>
    <row r="5442" spans="1:7" ht="15.6" thickTop="1" thickBot="1" x14ac:dyDescent="0.35">
      <c r="A5442" s="49">
        <v>2</v>
      </c>
      <c r="B5442" s="98" t="s">
        <v>23</v>
      </c>
      <c r="C5442" s="99"/>
      <c r="D5442" s="99"/>
      <c r="E5442" s="100"/>
      <c r="F5442" s="50">
        <f>SUM(F5429:F5441)</f>
        <v>196.22299999999998</v>
      </c>
      <c r="G5442" s="51">
        <f>SUM(F5442/F5453)</f>
        <v>0.36694714043813753</v>
      </c>
    </row>
    <row r="5443" spans="1:7" ht="15" thickTop="1" x14ac:dyDescent="0.3">
      <c r="A5443" s="41"/>
      <c r="B5443" s="52" t="s">
        <v>47</v>
      </c>
      <c r="C5443" s="13"/>
      <c r="D5443" s="13"/>
      <c r="E5443" s="13"/>
      <c r="F5443" s="73"/>
      <c r="G5443" s="54"/>
    </row>
    <row r="5444" spans="1:7" x14ac:dyDescent="0.3">
      <c r="A5444" s="17" t="s">
        <v>48</v>
      </c>
      <c r="B5444" s="13" t="s">
        <v>754</v>
      </c>
      <c r="C5444" s="13" t="s">
        <v>21</v>
      </c>
      <c r="D5444" s="55">
        <v>6</v>
      </c>
      <c r="E5444" s="20">
        <v>1.73</v>
      </c>
      <c r="F5444" s="53">
        <f>D5444*E5444</f>
        <v>10.379999999999999</v>
      </c>
      <c r="G5444" s="21"/>
    </row>
    <row r="5445" spans="1:7" x14ac:dyDescent="0.3">
      <c r="A5445" s="17" t="s">
        <v>65</v>
      </c>
      <c r="B5445" s="13" t="s">
        <v>755</v>
      </c>
      <c r="C5445" s="13" t="s">
        <v>21</v>
      </c>
      <c r="D5445" s="55">
        <v>6</v>
      </c>
      <c r="E5445" s="20">
        <v>1.71</v>
      </c>
      <c r="F5445" s="53">
        <f>D5445*E5445</f>
        <v>10.26</v>
      </c>
      <c r="G5445" s="21"/>
    </row>
    <row r="5446" spans="1:7" x14ac:dyDescent="0.3">
      <c r="A5446" s="17" t="s">
        <v>66</v>
      </c>
      <c r="B5446" s="13" t="s">
        <v>756</v>
      </c>
      <c r="C5446" s="13" t="s">
        <v>21</v>
      </c>
      <c r="D5446" s="55">
        <v>6</v>
      </c>
      <c r="E5446" s="11">
        <v>1.7</v>
      </c>
      <c r="F5446" s="53">
        <f>D5446*E5446</f>
        <v>10.199999999999999</v>
      </c>
      <c r="G5446" s="21"/>
    </row>
    <row r="5447" spans="1:7" ht="29.4" thickBot="1" x14ac:dyDescent="0.35">
      <c r="A5447" s="17" t="s">
        <v>67</v>
      </c>
      <c r="B5447" s="13" t="s">
        <v>757</v>
      </c>
      <c r="C5447" s="13" t="s">
        <v>21</v>
      </c>
      <c r="D5447" s="55">
        <v>6</v>
      </c>
      <c r="E5447" s="11">
        <v>1.73</v>
      </c>
      <c r="F5447" s="53">
        <f>D5447*E5447</f>
        <v>10.379999999999999</v>
      </c>
      <c r="G5447" s="21"/>
    </row>
    <row r="5448" spans="1:7" ht="15.6" thickTop="1" thickBot="1" x14ac:dyDescent="0.35">
      <c r="A5448" s="49">
        <v>3</v>
      </c>
      <c r="B5448" s="98" t="s">
        <v>49</v>
      </c>
      <c r="C5448" s="99"/>
      <c r="D5448" s="99"/>
      <c r="E5448" s="100"/>
      <c r="F5448" s="50">
        <f>SUM(F5444:F5447)</f>
        <v>41.22</v>
      </c>
      <c r="G5448" s="51">
        <f>SUM(F5448/F5453)</f>
        <v>7.7083528071938717E-2</v>
      </c>
    </row>
    <row r="5449" spans="1:7" ht="15.6" thickTop="1" thickBot="1" x14ac:dyDescent="0.35">
      <c r="A5449" s="57" t="s">
        <v>14</v>
      </c>
      <c r="B5449" s="98" t="s">
        <v>24</v>
      </c>
      <c r="C5449" s="99"/>
      <c r="D5449" s="99"/>
      <c r="E5449" s="100"/>
      <c r="F5449" s="58">
        <f>SUM(F5427,F5442,F5448)</f>
        <v>422.72299999999996</v>
      </c>
      <c r="G5449" s="6"/>
    </row>
    <row r="5450" spans="1:7" ht="15.6" thickTop="1" thickBot="1" x14ac:dyDescent="0.35">
      <c r="A5450" s="59">
        <v>4</v>
      </c>
      <c r="B5450" s="95" t="s">
        <v>15</v>
      </c>
      <c r="C5450" s="96"/>
      <c r="D5450" s="96"/>
      <c r="E5450" s="97"/>
      <c r="F5450" s="58">
        <f>SUM(F5449)*15%</f>
        <v>63.408449999999988</v>
      </c>
      <c r="G5450" s="51">
        <f>SUM(F5450/F5453)</f>
        <v>0.11857707509881421</v>
      </c>
    </row>
    <row r="5451" spans="1:7" ht="15.6" thickTop="1" thickBot="1" x14ac:dyDescent="0.35">
      <c r="A5451" s="57" t="s">
        <v>16</v>
      </c>
      <c r="B5451" s="98" t="s">
        <v>25</v>
      </c>
      <c r="C5451" s="99"/>
      <c r="D5451" s="99"/>
      <c r="E5451" s="100"/>
      <c r="F5451" s="60">
        <f>SUM(F5449:F5450)</f>
        <v>486.13144999999997</v>
      </c>
    </row>
    <row r="5452" spans="1:7" ht="15.6" thickTop="1" thickBot="1" x14ac:dyDescent="0.35">
      <c r="A5452" s="59">
        <v>5</v>
      </c>
      <c r="B5452" s="95" t="s">
        <v>17</v>
      </c>
      <c r="C5452" s="96"/>
      <c r="D5452" s="96"/>
      <c r="E5452" s="97"/>
      <c r="F5452" s="58">
        <f>SUM(F5451)*10%</f>
        <v>48.613145000000003</v>
      </c>
      <c r="G5452" s="51">
        <f>SUM(F5452/F5453)</f>
        <v>9.0909090909090912E-2</v>
      </c>
    </row>
    <row r="5453" spans="1:7" ht="15.6" thickTop="1" thickBot="1" x14ac:dyDescent="0.35">
      <c r="A5453" s="57" t="s">
        <v>18</v>
      </c>
      <c r="B5453" s="98" t="s">
        <v>19</v>
      </c>
      <c r="C5453" s="99"/>
      <c r="D5453" s="99"/>
      <c r="E5453" s="100"/>
      <c r="F5453" s="60">
        <f>SUM(F5451,F5452)</f>
        <v>534.744595</v>
      </c>
      <c r="G5453" s="62">
        <f>SUM(G5427,G5442,G5448,G5450,G5452)</f>
        <v>1</v>
      </c>
    </row>
    <row r="5454" spans="1:7" ht="15.6" thickTop="1" thickBot="1" x14ac:dyDescent="0.35"/>
    <row r="5455" spans="1:7" ht="44.4" thickTop="1" thickBot="1" x14ac:dyDescent="0.35">
      <c r="A5455" s="37" t="s">
        <v>2</v>
      </c>
      <c r="B5455" s="29" t="s">
        <v>1</v>
      </c>
      <c r="C5455" s="38" t="s">
        <v>0</v>
      </c>
      <c r="D5455" s="39" t="s">
        <v>20</v>
      </c>
      <c r="E5455" s="40"/>
      <c r="F5455" s="41"/>
      <c r="G5455" s="41"/>
    </row>
    <row r="5456" spans="1:7" ht="283.8" customHeight="1" thickTop="1" x14ac:dyDescent="0.3">
      <c r="A5456" s="63" t="s">
        <v>778</v>
      </c>
      <c r="B5456" s="16" t="s">
        <v>1020</v>
      </c>
      <c r="C5456" s="8"/>
      <c r="D5456" s="8"/>
      <c r="E5456" s="40"/>
      <c r="F5456" s="41"/>
      <c r="G5456" s="41"/>
    </row>
    <row r="5457" spans="1:7" ht="25.95" customHeight="1" thickBot="1" x14ac:dyDescent="0.35">
      <c r="A5457" s="66" t="s">
        <v>781</v>
      </c>
      <c r="B5457" s="27" t="s">
        <v>782</v>
      </c>
      <c r="C5457" s="33"/>
      <c r="D5457" s="33"/>
      <c r="E5457" s="41"/>
      <c r="F5457" s="41"/>
      <c r="G5457" s="41"/>
    </row>
    <row r="5458" spans="1:7" ht="30" thickTop="1" thickBot="1" x14ac:dyDescent="0.35">
      <c r="A5458" s="37" t="s">
        <v>3</v>
      </c>
      <c r="B5458" s="29" t="s">
        <v>4</v>
      </c>
      <c r="C5458" s="29" t="s">
        <v>0</v>
      </c>
      <c r="D5458" s="29" t="s">
        <v>5</v>
      </c>
      <c r="E5458" s="29" t="s">
        <v>6</v>
      </c>
      <c r="F5458" s="29" t="s">
        <v>7</v>
      </c>
      <c r="G5458" s="39" t="s">
        <v>8</v>
      </c>
    </row>
    <row r="5459" spans="1:7" ht="15" thickTop="1" x14ac:dyDescent="0.3">
      <c r="A5459" s="41"/>
      <c r="B5459" s="46" t="s">
        <v>9</v>
      </c>
      <c r="C5459" s="47"/>
      <c r="D5459" s="47"/>
      <c r="E5459" s="47"/>
      <c r="F5459" s="47"/>
      <c r="G5459" s="21"/>
    </row>
    <row r="5460" spans="1:7" ht="15" thickBot="1" x14ac:dyDescent="0.35">
      <c r="A5460" s="17" t="s">
        <v>10</v>
      </c>
      <c r="B5460" s="13" t="s">
        <v>43</v>
      </c>
      <c r="C5460" s="13" t="s">
        <v>21</v>
      </c>
      <c r="D5460" s="55">
        <v>6</v>
      </c>
      <c r="E5460" s="48">
        <v>30.88</v>
      </c>
      <c r="F5460" s="20">
        <f>PRODUCT(D5460:E5460)</f>
        <v>185.28</v>
      </c>
      <c r="G5460" s="21"/>
    </row>
    <row r="5461" spans="1:7" ht="15.6" thickTop="1" thickBot="1" x14ac:dyDescent="0.35">
      <c r="A5461" s="49">
        <v>1</v>
      </c>
      <c r="B5461" s="98" t="s">
        <v>13</v>
      </c>
      <c r="C5461" s="99"/>
      <c r="D5461" s="99"/>
      <c r="E5461" s="100"/>
      <c r="F5461" s="50">
        <f>SUM(F5460)</f>
        <v>185.28</v>
      </c>
      <c r="G5461" s="51">
        <f>SUM(F5461/F5487)</f>
        <v>0.34648398512983791</v>
      </c>
    </row>
    <row r="5462" spans="1:7" ht="15" thickTop="1" x14ac:dyDescent="0.3">
      <c r="A5462" s="41"/>
      <c r="B5462" s="52" t="s">
        <v>22</v>
      </c>
      <c r="C5462" s="13"/>
      <c r="D5462" s="13"/>
      <c r="E5462" s="13"/>
      <c r="F5462" s="53"/>
      <c r="G5462" s="54"/>
    </row>
    <row r="5463" spans="1:7" x14ac:dyDescent="0.3">
      <c r="A5463" s="17" t="s">
        <v>11</v>
      </c>
      <c r="B5463" s="13" t="s">
        <v>60</v>
      </c>
      <c r="C5463" s="18" t="s">
        <v>84</v>
      </c>
      <c r="D5463" s="19">
        <v>0.1</v>
      </c>
      <c r="E5463" s="11">
        <v>1.1399999999999999</v>
      </c>
      <c r="F5463" s="20">
        <f t="shared" ref="F5463:F5467" si="354">D5463*E5463</f>
        <v>0.11399999999999999</v>
      </c>
      <c r="G5463" s="21"/>
    </row>
    <row r="5464" spans="1:7" x14ac:dyDescent="0.3">
      <c r="A5464" s="17" t="s">
        <v>12</v>
      </c>
      <c r="B5464" s="13" t="s">
        <v>325</v>
      </c>
      <c r="C5464" s="18" t="s">
        <v>85</v>
      </c>
      <c r="D5464" s="19">
        <v>0.1</v>
      </c>
      <c r="E5464" s="11">
        <v>33.75</v>
      </c>
      <c r="F5464" s="20">
        <f t="shared" si="354"/>
        <v>3.375</v>
      </c>
      <c r="G5464" s="21"/>
    </row>
    <row r="5465" spans="1:7" x14ac:dyDescent="0.3">
      <c r="A5465" s="17" t="s">
        <v>53</v>
      </c>
      <c r="B5465" s="13" t="s">
        <v>758</v>
      </c>
      <c r="C5465" s="18" t="s">
        <v>84</v>
      </c>
      <c r="D5465" s="19">
        <v>0.1</v>
      </c>
      <c r="E5465" s="11">
        <v>3.02</v>
      </c>
      <c r="F5465" s="20">
        <f t="shared" si="354"/>
        <v>0.30200000000000005</v>
      </c>
      <c r="G5465" s="21"/>
    </row>
    <row r="5466" spans="1:7" x14ac:dyDescent="0.3">
      <c r="A5466" s="17" t="s">
        <v>54</v>
      </c>
      <c r="B5466" s="13" t="s">
        <v>759</v>
      </c>
      <c r="C5466" s="18" t="s">
        <v>85</v>
      </c>
      <c r="D5466" s="19">
        <v>0.1</v>
      </c>
      <c r="E5466" s="11">
        <v>7</v>
      </c>
      <c r="F5466" s="20">
        <f t="shared" si="354"/>
        <v>0.70000000000000007</v>
      </c>
      <c r="G5466" s="21"/>
    </row>
    <row r="5467" spans="1:7" x14ac:dyDescent="0.3">
      <c r="A5467" s="17" t="s">
        <v>55</v>
      </c>
      <c r="B5467" s="13" t="s">
        <v>760</v>
      </c>
      <c r="C5467" s="18" t="s">
        <v>85</v>
      </c>
      <c r="D5467" s="19">
        <v>0.1</v>
      </c>
      <c r="E5467" s="11">
        <v>34.49</v>
      </c>
      <c r="F5467" s="20">
        <f t="shared" si="354"/>
        <v>3.4490000000000003</v>
      </c>
      <c r="G5467" s="21"/>
    </row>
    <row r="5468" spans="1:7" x14ac:dyDescent="0.3">
      <c r="A5468" s="17" t="s">
        <v>56</v>
      </c>
      <c r="B5468" s="13" t="s">
        <v>761</v>
      </c>
      <c r="C5468" s="18" t="s">
        <v>85</v>
      </c>
      <c r="D5468" s="19">
        <v>0.1</v>
      </c>
      <c r="E5468" s="11">
        <v>7.58</v>
      </c>
      <c r="F5468" s="20">
        <f>D5468*E5468</f>
        <v>0.75800000000000001</v>
      </c>
      <c r="G5468" s="21"/>
    </row>
    <row r="5469" spans="1:7" ht="43.2" x14ac:dyDescent="0.3">
      <c r="A5469" s="17" t="s">
        <v>57</v>
      </c>
      <c r="B5469" s="13" t="s">
        <v>476</v>
      </c>
      <c r="C5469" s="18" t="s">
        <v>448</v>
      </c>
      <c r="D5469" s="19">
        <v>1</v>
      </c>
      <c r="E5469" s="11">
        <v>52.31</v>
      </c>
      <c r="F5469" s="20">
        <f t="shared" ref="F5469:F5470" si="355">D5469*E5469</f>
        <v>52.31</v>
      </c>
      <c r="G5469" s="21"/>
    </row>
    <row r="5470" spans="1:7" x14ac:dyDescent="0.3">
      <c r="A5470" s="17" t="s">
        <v>58</v>
      </c>
      <c r="B5470" s="13" t="s">
        <v>762</v>
      </c>
      <c r="C5470" s="18" t="s">
        <v>85</v>
      </c>
      <c r="D5470" s="19">
        <v>0.1</v>
      </c>
      <c r="E5470" s="11">
        <v>18.07</v>
      </c>
      <c r="F5470" s="20">
        <f t="shared" si="355"/>
        <v>1.8070000000000002</v>
      </c>
      <c r="G5470" s="21"/>
    </row>
    <row r="5471" spans="1:7" ht="28.8" x14ac:dyDescent="0.3">
      <c r="A5471" s="17" t="s">
        <v>59</v>
      </c>
      <c r="B5471" s="13" t="s">
        <v>913</v>
      </c>
      <c r="C5471" s="18" t="s">
        <v>45</v>
      </c>
      <c r="D5471" s="19">
        <v>1</v>
      </c>
      <c r="E5471" s="11">
        <v>93.92</v>
      </c>
      <c r="F5471" s="20">
        <f>D5471*E5471</f>
        <v>93.92</v>
      </c>
      <c r="G5471" s="21"/>
    </row>
    <row r="5472" spans="1:7" x14ac:dyDescent="0.3">
      <c r="A5472" s="17" t="s">
        <v>133</v>
      </c>
      <c r="B5472" s="13" t="s">
        <v>763</v>
      </c>
      <c r="C5472" s="18" t="s">
        <v>767</v>
      </c>
      <c r="D5472" s="19">
        <v>1</v>
      </c>
      <c r="E5472" s="11">
        <v>16.34</v>
      </c>
      <c r="F5472" s="20">
        <f>D5472*E5472</f>
        <v>16.34</v>
      </c>
      <c r="G5472" s="21"/>
    </row>
    <row r="5473" spans="1:7" x14ac:dyDescent="0.3">
      <c r="A5473" s="17" t="s">
        <v>134</v>
      </c>
      <c r="B5473" s="13" t="s">
        <v>764</v>
      </c>
      <c r="C5473" s="18" t="s">
        <v>85</v>
      </c>
      <c r="D5473" s="19">
        <v>0.1</v>
      </c>
      <c r="E5473" s="11">
        <v>14.22</v>
      </c>
      <c r="F5473" s="20">
        <f>D5473*E5473</f>
        <v>1.4220000000000002</v>
      </c>
      <c r="G5473" s="21"/>
    </row>
    <row r="5474" spans="1:7" x14ac:dyDescent="0.3">
      <c r="A5474" s="17" t="s">
        <v>135</v>
      </c>
      <c r="B5474" s="13" t="s">
        <v>765</v>
      </c>
      <c r="C5474" s="18" t="s">
        <v>45</v>
      </c>
      <c r="D5474" s="19">
        <v>1</v>
      </c>
      <c r="E5474" s="11">
        <v>19.45</v>
      </c>
      <c r="F5474" s="20">
        <f>D5474*E5474</f>
        <v>19.45</v>
      </c>
      <c r="G5474" s="21"/>
    </row>
    <row r="5475" spans="1:7" ht="15" thickBot="1" x14ac:dyDescent="0.35">
      <c r="A5475" s="17" t="s">
        <v>166</v>
      </c>
      <c r="B5475" s="13" t="s">
        <v>766</v>
      </c>
      <c r="C5475" s="18" t="s">
        <v>85</v>
      </c>
      <c r="D5475" s="19">
        <v>0.1</v>
      </c>
      <c r="E5475" s="11">
        <v>22.75</v>
      </c>
      <c r="F5475" s="20">
        <f>D5475*E5475</f>
        <v>2.2749999999999999</v>
      </c>
      <c r="G5475" s="21"/>
    </row>
    <row r="5476" spans="1:7" ht="15.6" thickTop="1" thickBot="1" x14ac:dyDescent="0.35">
      <c r="A5476" s="49">
        <v>2</v>
      </c>
      <c r="B5476" s="98" t="s">
        <v>23</v>
      </c>
      <c r="C5476" s="99"/>
      <c r="D5476" s="99"/>
      <c r="E5476" s="100"/>
      <c r="F5476" s="50">
        <f>SUM(F5463:F5475)</f>
        <v>196.22200000000001</v>
      </c>
      <c r="G5476" s="51">
        <f>SUM(F5476/F5487)</f>
        <v>0.36694613843991286</v>
      </c>
    </row>
    <row r="5477" spans="1:7" ht="15" thickTop="1" x14ac:dyDescent="0.3">
      <c r="A5477" s="41"/>
      <c r="B5477" s="52" t="s">
        <v>47</v>
      </c>
      <c r="C5477" s="13"/>
      <c r="D5477" s="13"/>
      <c r="E5477" s="13"/>
      <c r="F5477" s="73"/>
      <c r="G5477" s="54"/>
    </row>
    <row r="5478" spans="1:7" x14ac:dyDescent="0.3">
      <c r="A5478" s="17" t="s">
        <v>48</v>
      </c>
      <c r="B5478" s="13" t="s">
        <v>754</v>
      </c>
      <c r="C5478" s="13" t="s">
        <v>21</v>
      </c>
      <c r="D5478" s="55">
        <v>6</v>
      </c>
      <c r="E5478" s="20">
        <v>1.73</v>
      </c>
      <c r="F5478" s="53">
        <f>D5478*E5478</f>
        <v>10.379999999999999</v>
      </c>
      <c r="G5478" s="21"/>
    </row>
    <row r="5479" spans="1:7" x14ac:dyDescent="0.3">
      <c r="A5479" s="17" t="s">
        <v>65</v>
      </c>
      <c r="B5479" s="13" t="s">
        <v>755</v>
      </c>
      <c r="C5479" s="13" t="s">
        <v>21</v>
      </c>
      <c r="D5479" s="55">
        <v>6</v>
      </c>
      <c r="E5479" s="20">
        <v>1.71</v>
      </c>
      <c r="F5479" s="53">
        <f>D5479*E5479</f>
        <v>10.26</v>
      </c>
      <c r="G5479" s="21"/>
    </row>
    <row r="5480" spans="1:7" x14ac:dyDescent="0.3">
      <c r="A5480" s="17" t="s">
        <v>66</v>
      </c>
      <c r="B5480" s="13" t="s">
        <v>756</v>
      </c>
      <c r="C5480" s="13" t="s">
        <v>21</v>
      </c>
      <c r="D5480" s="55">
        <v>6</v>
      </c>
      <c r="E5480" s="11">
        <v>1.7</v>
      </c>
      <c r="F5480" s="53">
        <f>D5480*E5480</f>
        <v>10.199999999999999</v>
      </c>
      <c r="G5480" s="21"/>
    </row>
    <row r="5481" spans="1:7" ht="29.4" thickBot="1" x14ac:dyDescent="0.35">
      <c r="A5481" s="17" t="s">
        <v>67</v>
      </c>
      <c r="B5481" s="13" t="s">
        <v>757</v>
      </c>
      <c r="C5481" s="13" t="s">
        <v>21</v>
      </c>
      <c r="D5481" s="55">
        <v>6</v>
      </c>
      <c r="E5481" s="11">
        <v>1.73</v>
      </c>
      <c r="F5481" s="53">
        <f>D5481*E5481</f>
        <v>10.379999999999999</v>
      </c>
      <c r="G5481" s="21"/>
    </row>
    <row r="5482" spans="1:7" ht="15.6" thickTop="1" thickBot="1" x14ac:dyDescent="0.35">
      <c r="A5482" s="49">
        <v>3</v>
      </c>
      <c r="B5482" s="98" t="s">
        <v>49</v>
      </c>
      <c r="C5482" s="99"/>
      <c r="D5482" s="99"/>
      <c r="E5482" s="100"/>
      <c r="F5482" s="50">
        <f>SUM(F5478:F5481)</f>
        <v>41.22</v>
      </c>
      <c r="G5482" s="51">
        <f>SUM(F5482/F5487)</f>
        <v>7.7083710422344118E-2</v>
      </c>
    </row>
    <row r="5483" spans="1:7" ht="15.6" thickTop="1" thickBot="1" x14ac:dyDescent="0.35">
      <c r="A5483" s="57" t="s">
        <v>14</v>
      </c>
      <c r="B5483" s="98" t="s">
        <v>24</v>
      </c>
      <c r="C5483" s="99"/>
      <c r="D5483" s="99"/>
      <c r="E5483" s="100"/>
      <c r="F5483" s="58">
        <f>SUM(F5461,F5476,F5482)</f>
        <v>422.72199999999998</v>
      </c>
      <c r="G5483" s="6"/>
    </row>
    <row r="5484" spans="1:7" ht="15.6" thickTop="1" thickBot="1" x14ac:dyDescent="0.35">
      <c r="A5484" s="59">
        <v>4</v>
      </c>
      <c r="B5484" s="95" t="s">
        <v>15</v>
      </c>
      <c r="C5484" s="96"/>
      <c r="D5484" s="96"/>
      <c r="E5484" s="97"/>
      <c r="F5484" s="58">
        <f>SUM(F5483)*15%</f>
        <v>63.408299999999997</v>
      </c>
      <c r="G5484" s="51">
        <f>SUM(F5484/F5487)</f>
        <v>0.11857707509881422</v>
      </c>
    </row>
    <row r="5485" spans="1:7" ht="15.6" thickTop="1" thickBot="1" x14ac:dyDescent="0.35">
      <c r="A5485" s="57" t="s">
        <v>16</v>
      </c>
      <c r="B5485" s="98" t="s">
        <v>25</v>
      </c>
      <c r="C5485" s="99"/>
      <c r="D5485" s="99"/>
      <c r="E5485" s="100"/>
      <c r="F5485" s="60">
        <f>SUM(F5483:F5484)</f>
        <v>486.13029999999998</v>
      </c>
    </row>
    <row r="5486" spans="1:7" ht="15.6" thickTop="1" thickBot="1" x14ac:dyDescent="0.35">
      <c r="A5486" s="59">
        <v>5</v>
      </c>
      <c r="B5486" s="95" t="s">
        <v>17</v>
      </c>
      <c r="C5486" s="96"/>
      <c r="D5486" s="96"/>
      <c r="E5486" s="97"/>
      <c r="F5486" s="58">
        <f>SUM(F5485)*10%</f>
        <v>48.613030000000002</v>
      </c>
      <c r="G5486" s="51">
        <f>SUM(F5486/F5487)</f>
        <v>9.0909090909090912E-2</v>
      </c>
    </row>
    <row r="5487" spans="1:7" ht="15.6" thickTop="1" thickBot="1" x14ac:dyDescent="0.35">
      <c r="A5487" s="57" t="s">
        <v>18</v>
      </c>
      <c r="B5487" s="98" t="s">
        <v>19</v>
      </c>
      <c r="C5487" s="99"/>
      <c r="D5487" s="99"/>
      <c r="E5487" s="100"/>
      <c r="F5487" s="60">
        <f>SUM(F5485,F5486)</f>
        <v>534.74333000000001</v>
      </c>
      <c r="G5487" s="62">
        <f>SUM(G5461,G5476,G5482,G5484,G5486)</f>
        <v>1</v>
      </c>
    </row>
    <row r="5488" spans="1:7" ht="15.6" thickTop="1" thickBot="1" x14ac:dyDescent="0.35"/>
    <row r="5489" spans="1:7" ht="44.4" thickTop="1" thickBot="1" x14ac:dyDescent="0.35">
      <c r="A5489" s="37" t="s">
        <v>2</v>
      </c>
      <c r="B5489" s="29" t="s">
        <v>1</v>
      </c>
      <c r="C5489" s="38" t="s">
        <v>0</v>
      </c>
      <c r="D5489" s="39" t="s">
        <v>20</v>
      </c>
      <c r="E5489" s="40"/>
      <c r="F5489" s="41"/>
      <c r="G5489" s="41"/>
    </row>
    <row r="5490" spans="1:7" ht="292.2" customHeight="1" thickTop="1" x14ac:dyDescent="0.3">
      <c r="A5490" s="63" t="s">
        <v>778</v>
      </c>
      <c r="B5490" s="16" t="s">
        <v>1020</v>
      </c>
      <c r="C5490" s="8"/>
      <c r="D5490" s="8"/>
      <c r="E5490" s="40"/>
      <c r="F5490" s="41"/>
      <c r="G5490" s="41"/>
    </row>
    <row r="5491" spans="1:7" ht="15" thickBot="1" x14ac:dyDescent="0.35">
      <c r="A5491" s="66" t="s">
        <v>783</v>
      </c>
      <c r="B5491" s="27" t="s">
        <v>784</v>
      </c>
      <c r="C5491" s="33"/>
      <c r="D5491" s="33"/>
      <c r="E5491" s="41"/>
      <c r="F5491" s="41"/>
      <c r="G5491" s="41"/>
    </row>
    <row r="5492" spans="1:7" ht="30" thickTop="1" thickBot="1" x14ac:dyDescent="0.35">
      <c r="A5492" s="37" t="s">
        <v>3</v>
      </c>
      <c r="B5492" s="29" t="s">
        <v>4</v>
      </c>
      <c r="C5492" s="29" t="s">
        <v>0</v>
      </c>
      <c r="D5492" s="29" t="s">
        <v>5</v>
      </c>
      <c r="E5492" s="29" t="s">
        <v>6</v>
      </c>
      <c r="F5492" s="29" t="s">
        <v>7</v>
      </c>
      <c r="G5492" s="39" t="s">
        <v>8</v>
      </c>
    </row>
    <row r="5493" spans="1:7" ht="15" thickTop="1" x14ac:dyDescent="0.3">
      <c r="A5493" s="41"/>
      <c r="B5493" s="46" t="s">
        <v>9</v>
      </c>
      <c r="C5493" s="47"/>
      <c r="D5493" s="47"/>
      <c r="E5493" s="47"/>
      <c r="F5493" s="47"/>
      <c r="G5493" s="21"/>
    </row>
    <row r="5494" spans="1:7" ht="15" thickBot="1" x14ac:dyDescent="0.35">
      <c r="A5494" s="17" t="s">
        <v>10</v>
      </c>
      <c r="B5494" s="13" t="s">
        <v>43</v>
      </c>
      <c r="C5494" s="13" t="s">
        <v>21</v>
      </c>
      <c r="D5494" s="55">
        <v>8</v>
      </c>
      <c r="E5494" s="48">
        <v>30.88</v>
      </c>
      <c r="F5494" s="20">
        <f>PRODUCT(D5494:E5494)</f>
        <v>247.04</v>
      </c>
      <c r="G5494" s="21"/>
    </row>
    <row r="5495" spans="1:7" ht="15.6" thickTop="1" thickBot="1" x14ac:dyDescent="0.35">
      <c r="A5495" s="49">
        <v>1</v>
      </c>
      <c r="B5495" s="98" t="s">
        <v>13</v>
      </c>
      <c r="C5495" s="99"/>
      <c r="D5495" s="99"/>
      <c r="E5495" s="100"/>
      <c r="F5495" s="50">
        <f>SUM(F5494)</f>
        <v>247.04</v>
      </c>
      <c r="G5495" s="51">
        <f>SUM(F5495/F5521)</f>
        <v>0.39197249718880639</v>
      </c>
    </row>
    <row r="5496" spans="1:7" ht="15" thickTop="1" x14ac:dyDescent="0.3">
      <c r="A5496" s="41"/>
      <c r="B5496" s="52" t="s">
        <v>22</v>
      </c>
      <c r="C5496" s="13"/>
      <c r="D5496" s="13"/>
      <c r="E5496" s="13"/>
      <c r="F5496" s="53"/>
      <c r="G5496" s="54"/>
    </row>
    <row r="5497" spans="1:7" x14ac:dyDescent="0.3">
      <c r="A5497" s="17" t="s">
        <v>11</v>
      </c>
      <c r="B5497" s="13" t="s">
        <v>60</v>
      </c>
      <c r="C5497" s="18" t="s">
        <v>84</v>
      </c>
      <c r="D5497" s="19">
        <v>0.1</v>
      </c>
      <c r="E5497" s="11">
        <v>1.1399999999999999</v>
      </c>
      <c r="F5497" s="20">
        <f t="shared" ref="F5497:F5501" si="356">D5497*E5497</f>
        <v>0.11399999999999999</v>
      </c>
      <c r="G5497" s="21"/>
    </row>
    <row r="5498" spans="1:7" x14ac:dyDescent="0.3">
      <c r="A5498" s="17" t="s">
        <v>12</v>
      </c>
      <c r="B5498" s="13" t="s">
        <v>325</v>
      </c>
      <c r="C5498" s="18" t="s">
        <v>85</v>
      </c>
      <c r="D5498" s="19">
        <v>0.1</v>
      </c>
      <c r="E5498" s="11">
        <v>33.75</v>
      </c>
      <c r="F5498" s="20">
        <f t="shared" si="356"/>
        <v>3.375</v>
      </c>
      <c r="G5498" s="21"/>
    </row>
    <row r="5499" spans="1:7" x14ac:dyDescent="0.3">
      <c r="A5499" s="17" t="s">
        <v>53</v>
      </c>
      <c r="B5499" s="13" t="s">
        <v>758</v>
      </c>
      <c r="C5499" s="18" t="s">
        <v>84</v>
      </c>
      <c r="D5499" s="19">
        <v>0.1</v>
      </c>
      <c r="E5499" s="11">
        <v>3.02</v>
      </c>
      <c r="F5499" s="20">
        <f t="shared" si="356"/>
        <v>0.30200000000000005</v>
      </c>
      <c r="G5499" s="21"/>
    </row>
    <row r="5500" spans="1:7" x14ac:dyDescent="0.3">
      <c r="A5500" s="17" t="s">
        <v>54</v>
      </c>
      <c r="B5500" s="13" t="s">
        <v>759</v>
      </c>
      <c r="C5500" s="18" t="s">
        <v>85</v>
      </c>
      <c r="D5500" s="19">
        <v>0.1</v>
      </c>
      <c r="E5500" s="11">
        <v>7</v>
      </c>
      <c r="F5500" s="20">
        <f t="shared" si="356"/>
        <v>0.70000000000000007</v>
      </c>
      <c r="G5500" s="21"/>
    </row>
    <row r="5501" spans="1:7" x14ac:dyDescent="0.3">
      <c r="A5501" s="17" t="s">
        <v>55</v>
      </c>
      <c r="B5501" s="13" t="s">
        <v>760</v>
      </c>
      <c r="C5501" s="18" t="s">
        <v>85</v>
      </c>
      <c r="D5501" s="19">
        <v>0.1</v>
      </c>
      <c r="E5501" s="11">
        <v>34.770000000000003</v>
      </c>
      <c r="F5501" s="20">
        <f t="shared" si="356"/>
        <v>3.4770000000000003</v>
      </c>
      <c r="G5501" s="21"/>
    </row>
    <row r="5502" spans="1:7" x14ac:dyDescent="0.3">
      <c r="A5502" s="17" t="s">
        <v>56</v>
      </c>
      <c r="B5502" s="13" t="s">
        <v>761</v>
      </c>
      <c r="C5502" s="18" t="s">
        <v>85</v>
      </c>
      <c r="D5502" s="19">
        <v>0.1</v>
      </c>
      <c r="E5502" s="11">
        <v>7.58</v>
      </c>
      <c r="F5502" s="20">
        <f>D5502*E5502</f>
        <v>0.75800000000000001</v>
      </c>
      <c r="G5502" s="21"/>
    </row>
    <row r="5503" spans="1:7" ht="43.2" x14ac:dyDescent="0.3">
      <c r="A5503" s="17" t="s">
        <v>57</v>
      </c>
      <c r="B5503" s="13" t="s">
        <v>476</v>
      </c>
      <c r="C5503" s="18" t="s">
        <v>448</v>
      </c>
      <c r="D5503" s="19">
        <v>1</v>
      </c>
      <c r="E5503" s="11">
        <v>52.31</v>
      </c>
      <c r="F5503" s="20">
        <f t="shared" ref="F5503:F5504" si="357">D5503*E5503</f>
        <v>52.31</v>
      </c>
      <c r="G5503" s="21"/>
    </row>
    <row r="5504" spans="1:7" x14ac:dyDescent="0.3">
      <c r="A5504" s="17" t="s">
        <v>58</v>
      </c>
      <c r="B5504" s="13" t="s">
        <v>762</v>
      </c>
      <c r="C5504" s="18" t="s">
        <v>85</v>
      </c>
      <c r="D5504" s="19">
        <v>0.1</v>
      </c>
      <c r="E5504" s="11">
        <v>18.07</v>
      </c>
      <c r="F5504" s="20">
        <f t="shared" si="357"/>
        <v>1.8070000000000002</v>
      </c>
      <c r="G5504" s="21"/>
    </row>
    <row r="5505" spans="1:7" ht="28.8" x14ac:dyDescent="0.3">
      <c r="A5505" s="17" t="s">
        <v>59</v>
      </c>
      <c r="B5505" s="13" t="s">
        <v>913</v>
      </c>
      <c r="C5505" s="18" t="s">
        <v>45</v>
      </c>
      <c r="D5505" s="19">
        <v>1</v>
      </c>
      <c r="E5505" s="11">
        <v>93.92</v>
      </c>
      <c r="F5505" s="20">
        <f>D5505*E5505</f>
        <v>93.92</v>
      </c>
      <c r="G5505" s="21"/>
    </row>
    <row r="5506" spans="1:7" x14ac:dyDescent="0.3">
      <c r="A5506" s="17" t="s">
        <v>133</v>
      </c>
      <c r="B5506" s="13" t="s">
        <v>763</v>
      </c>
      <c r="C5506" s="18" t="s">
        <v>767</v>
      </c>
      <c r="D5506" s="19">
        <v>1</v>
      </c>
      <c r="E5506" s="11">
        <v>16.34</v>
      </c>
      <c r="F5506" s="20">
        <f>D5506*E5506</f>
        <v>16.34</v>
      </c>
      <c r="G5506" s="21"/>
    </row>
    <row r="5507" spans="1:7" x14ac:dyDescent="0.3">
      <c r="A5507" s="17" t="s">
        <v>134</v>
      </c>
      <c r="B5507" s="13" t="s">
        <v>764</v>
      </c>
      <c r="C5507" s="18" t="s">
        <v>85</v>
      </c>
      <c r="D5507" s="19">
        <v>0.1</v>
      </c>
      <c r="E5507" s="11">
        <v>14.22</v>
      </c>
      <c r="F5507" s="20">
        <f>D5507*E5507</f>
        <v>1.4220000000000002</v>
      </c>
      <c r="G5507" s="21"/>
    </row>
    <row r="5508" spans="1:7" x14ac:dyDescent="0.3">
      <c r="A5508" s="17" t="s">
        <v>135</v>
      </c>
      <c r="B5508" s="13" t="s">
        <v>765</v>
      </c>
      <c r="C5508" s="18" t="s">
        <v>45</v>
      </c>
      <c r="D5508" s="19">
        <v>1</v>
      </c>
      <c r="E5508" s="11">
        <v>19.45</v>
      </c>
      <c r="F5508" s="20">
        <f>D5508*E5508</f>
        <v>19.45</v>
      </c>
      <c r="G5508" s="21"/>
    </row>
    <row r="5509" spans="1:7" ht="15" thickBot="1" x14ac:dyDescent="0.35">
      <c r="A5509" s="17" t="s">
        <v>166</v>
      </c>
      <c r="B5509" s="13" t="s">
        <v>766</v>
      </c>
      <c r="C5509" s="18" t="s">
        <v>85</v>
      </c>
      <c r="D5509" s="19">
        <v>0.1</v>
      </c>
      <c r="E5509" s="11">
        <v>22.45</v>
      </c>
      <c r="F5509" s="20">
        <f>D5509*E5509</f>
        <v>2.2450000000000001</v>
      </c>
      <c r="G5509" s="21"/>
    </row>
    <row r="5510" spans="1:7" ht="15.6" thickTop="1" thickBot="1" x14ac:dyDescent="0.35">
      <c r="A5510" s="49">
        <v>2</v>
      </c>
      <c r="B5510" s="98" t="s">
        <v>23</v>
      </c>
      <c r="C5510" s="99"/>
      <c r="D5510" s="99"/>
      <c r="E5510" s="100"/>
      <c r="F5510" s="50">
        <f>SUM(F5497:F5509)</f>
        <v>196.22</v>
      </c>
      <c r="G5510" s="51">
        <f>SUM(F5510/F5521)</f>
        <v>0.31133761090668555</v>
      </c>
    </row>
    <row r="5511" spans="1:7" ht="15" thickTop="1" x14ac:dyDescent="0.3">
      <c r="A5511" s="41"/>
      <c r="B5511" s="52" t="s">
        <v>47</v>
      </c>
      <c r="C5511" s="13"/>
      <c r="D5511" s="13"/>
      <c r="E5511" s="13"/>
      <c r="F5511" s="73"/>
      <c r="G5511" s="54"/>
    </row>
    <row r="5512" spans="1:7" x14ac:dyDescent="0.3">
      <c r="A5512" s="17" t="s">
        <v>48</v>
      </c>
      <c r="B5512" s="13" t="s">
        <v>754</v>
      </c>
      <c r="C5512" s="13" t="s">
        <v>21</v>
      </c>
      <c r="D5512" s="55">
        <v>8</v>
      </c>
      <c r="E5512" s="20">
        <v>1.73</v>
      </c>
      <c r="F5512" s="53">
        <f>D5512*E5512</f>
        <v>13.84</v>
      </c>
      <c r="G5512" s="21"/>
    </row>
    <row r="5513" spans="1:7" x14ac:dyDescent="0.3">
      <c r="A5513" s="17" t="s">
        <v>65</v>
      </c>
      <c r="B5513" s="13" t="s">
        <v>755</v>
      </c>
      <c r="C5513" s="13" t="s">
        <v>21</v>
      </c>
      <c r="D5513" s="55">
        <v>8</v>
      </c>
      <c r="E5513" s="20">
        <v>1.71</v>
      </c>
      <c r="F5513" s="53">
        <f>D5513*E5513</f>
        <v>13.68</v>
      </c>
      <c r="G5513" s="21"/>
    </row>
    <row r="5514" spans="1:7" x14ac:dyDescent="0.3">
      <c r="A5514" s="17" t="s">
        <v>66</v>
      </c>
      <c r="B5514" s="13" t="s">
        <v>756</v>
      </c>
      <c r="C5514" s="13" t="s">
        <v>21</v>
      </c>
      <c r="D5514" s="55">
        <v>8</v>
      </c>
      <c r="E5514" s="11">
        <v>1.7</v>
      </c>
      <c r="F5514" s="53">
        <f>D5514*E5514</f>
        <v>13.6</v>
      </c>
      <c r="G5514" s="21"/>
    </row>
    <row r="5515" spans="1:7" ht="29.4" thickBot="1" x14ac:dyDescent="0.35">
      <c r="A5515" s="17" t="s">
        <v>67</v>
      </c>
      <c r="B5515" s="13" t="s">
        <v>757</v>
      </c>
      <c r="C5515" s="13" t="s">
        <v>21</v>
      </c>
      <c r="D5515" s="55">
        <v>8</v>
      </c>
      <c r="E5515" s="11">
        <v>1.73</v>
      </c>
      <c r="F5515" s="53">
        <f>D5515*E5515</f>
        <v>13.84</v>
      </c>
      <c r="G5515" s="21"/>
    </row>
    <row r="5516" spans="1:7" ht="15.6" thickTop="1" thickBot="1" x14ac:dyDescent="0.35">
      <c r="A5516" s="49">
        <v>3</v>
      </c>
      <c r="B5516" s="98" t="s">
        <v>49</v>
      </c>
      <c r="C5516" s="99"/>
      <c r="D5516" s="99"/>
      <c r="E5516" s="100"/>
      <c r="F5516" s="50">
        <f>SUM(F5512:F5515)</f>
        <v>54.959999999999994</v>
      </c>
      <c r="G5516" s="51">
        <f>SUM(F5516/F5521)</f>
        <v>8.7203725896602968E-2</v>
      </c>
    </row>
    <row r="5517" spans="1:7" ht="15.6" thickTop="1" thickBot="1" x14ac:dyDescent="0.35">
      <c r="A5517" s="57" t="s">
        <v>14</v>
      </c>
      <c r="B5517" s="98" t="s">
        <v>24</v>
      </c>
      <c r="C5517" s="99"/>
      <c r="D5517" s="99"/>
      <c r="E5517" s="100"/>
      <c r="F5517" s="58">
        <f>SUM(F5495,F5510,F5516)</f>
        <v>498.21999999999997</v>
      </c>
      <c r="G5517" s="6"/>
    </row>
    <row r="5518" spans="1:7" ht="15.6" thickTop="1" thickBot="1" x14ac:dyDescent="0.35">
      <c r="A5518" s="59">
        <v>4</v>
      </c>
      <c r="B5518" s="95" t="s">
        <v>15</v>
      </c>
      <c r="C5518" s="96"/>
      <c r="D5518" s="96"/>
      <c r="E5518" s="97"/>
      <c r="F5518" s="58">
        <f>SUM(F5517)*15%</f>
        <v>74.73299999999999</v>
      </c>
      <c r="G5518" s="51">
        <f>SUM(F5518/F5521)</f>
        <v>0.11857707509881422</v>
      </c>
    </row>
    <row r="5519" spans="1:7" ht="15.6" thickTop="1" thickBot="1" x14ac:dyDescent="0.35">
      <c r="A5519" s="57" t="s">
        <v>16</v>
      </c>
      <c r="B5519" s="98" t="s">
        <v>25</v>
      </c>
      <c r="C5519" s="99"/>
      <c r="D5519" s="99"/>
      <c r="E5519" s="100"/>
      <c r="F5519" s="60">
        <f>SUM(F5517:F5518)</f>
        <v>572.95299999999997</v>
      </c>
    </row>
    <row r="5520" spans="1:7" ht="15.6" thickTop="1" thickBot="1" x14ac:dyDescent="0.35">
      <c r="A5520" s="59">
        <v>5</v>
      </c>
      <c r="B5520" s="95" t="s">
        <v>17</v>
      </c>
      <c r="C5520" s="96"/>
      <c r="D5520" s="96"/>
      <c r="E5520" s="97"/>
      <c r="F5520" s="58">
        <f>SUM(F5519)*10%</f>
        <v>57.295299999999997</v>
      </c>
      <c r="G5520" s="51">
        <f>SUM(F5520/F5521)</f>
        <v>9.0909090909090912E-2</v>
      </c>
    </row>
    <row r="5521" spans="1:7" ht="15.6" thickTop="1" thickBot="1" x14ac:dyDescent="0.35">
      <c r="A5521" s="57" t="s">
        <v>18</v>
      </c>
      <c r="B5521" s="98" t="s">
        <v>19</v>
      </c>
      <c r="C5521" s="99"/>
      <c r="D5521" s="99"/>
      <c r="E5521" s="100"/>
      <c r="F5521" s="60">
        <f>SUM(F5519,F5520)</f>
        <v>630.24829999999997</v>
      </c>
      <c r="G5521" s="62">
        <f>SUM(G5495,G5510,G5516,G5518,G5520)</f>
        <v>1</v>
      </c>
    </row>
    <row r="5522" spans="1:7" ht="15" thickTop="1" x14ac:dyDescent="0.3"/>
    <row r="5523" spans="1:7" x14ac:dyDescent="0.3">
      <c r="A5523" s="101" t="s">
        <v>785</v>
      </c>
      <c r="B5523" s="101"/>
      <c r="C5523" s="101"/>
      <c r="D5523" s="101"/>
      <c r="E5523" s="101"/>
      <c r="F5523" s="101"/>
      <c r="G5523" s="101"/>
    </row>
    <row r="5524" spans="1:7" ht="15" thickBot="1" x14ac:dyDescent="0.35"/>
    <row r="5525" spans="1:7" ht="44.4" thickTop="1" thickBot="1" x14ac:dyDescent="0.35">
      <c r="A5525" s="37" t="s">
        <v>2</v>
      </c>
      <c r="B5525" s="29" t="s">
        <v>1</v>
      </c>
      <c r="C5525" s="38" t="s">
        <v>0</v>
      </c>
      <c r="D5525" s="39" t="s">
        <v>20</v>
      </c>
      <c r="E5525" s="40"/>
      <c r="F5525" s="41"/>
      <c r="G5525" s="41"/>
    </row>
    <row r="5526" spans="1:7" ht="43.8" thickTop="1" x14ac:dyDescent="0.3">
      <c r="A5526" s="63" t="s">
        <v>786</v>
      </c>
      <c r="B5526" s="16" t="s">
        <v>1021</v>
      </c>
      <c r="C5526" s="8"/>
      <c r="D5526" s="8"/>
      <c r="E5526" s="40"/>
      <c r="F5526" s="41"/>
      <c r="G5526" s="41"/>
    </row>
    <row r="5527" spans="1:7" ht="72.599999999999994" thickBot="1" x14ac:dyDescent="0.35">
      <c r="A5527" s="66" t="s">
        <v>787</v>
      </c>
      <c r="B5527" s="27" t="s">
        <v>788</v>
      </c>
      <c r="C5527" s="33" t="s">
        <v>789</v>
      </c>
      <c r="D5527" s="33">
        <v>1</v>
      </c>
      <c r="E5527" s="41"/>
      <c r="F5527" s="41"/>
      <c r="G5527" s="41"/>
    </row>
    <row r="5528" spans="1:7" ht="30" thickTop="1" thickBot="1" x14ac:dyDescent="0.35">
      <c r="A5528" s="37" t="s">
        <v>3</v>
      </c>
      <c r="B5528" s="29" t="s">
        <v>4</v>
      </c>
      <c r="C5528" s="29" t="s">
        <v>0</v>
      </c>
      <c r="D5528" s="29" t="s">
        <v>5</v>
      </c>
      <c r="E5528" s="29" t="s">
        <v>6</v>
      </c>
      <c r="F5528" s="29" t="s">
        <v>7</v>
      </c>
      <c r="G5528" s="39" t="s">
        <v>8</v>
      </c>
    </row>
    <row r="5529" spans="1:7" ht="15" thickTop="1" x14ac:dyDescent="0.3">
      <c r="A5529" s="41"/>
      <c r="B5529" s="46" t="s">
        <v>9</v>
      </c>
      <c r="C5529" s="47"/>
      <c r="D5529" s="47"/>
      <c r="E5529" s="47"/>
      <c r="F5529" s="47"/>
      <c r="G5529" s="21"/>
    </row>
    <row r="5530" spans="1:7" ht="15" thickBot="1" x14ac:dyDescent="0.35">
      <c r="A5530" s="17" t="s">
        <v>10</v>
      </c>
      <c r="B5530" s="13" t="s">
        <v>43</v>
      </c>
      <c r="C5530" s="13" t="s">
        <v>21</v>
      </c>
      <c r="D5530" s="13">
        <v>0.17</v>
      </c>
      <c r="E5530" s="48">
        <v>30.88</v>
      </c>
      <c r="F5530" s="20">
        <f>PRODUCT(D5530:E5530)</f>
        <v>5.2496</v>
      </c>
      <c r="G5530" s="21"/>
    </row>
    <row r="5531" spans="1:7" ht="15.6" thickTop="1" thickBot="1" x14ac:dyDescent="0.35">
      <c r="A5531" s="49">
        <v>1</v>
      </c>
      <c r="B5531" s="98" t="s">
        <v>13</v>
      </c>
      <c r="C5531" s="99"/>
      <c r="D5531" s="99"/>
      <c r="E5531" s="100"/>
      <c r="F5531" s="50">
        <f>SUM(F5530)</f>
        <v>5.2496</v>
      </c>
      <c r="G5531" s="51">
        <f>SUM(F5531/F5554)</f>
        <v>2.5282526125058262E-2</v>
      </c>
    </row>
    <row r="5532" spans="1:7" ht="15" thickTop="1" x14ac:dyDescent="0.3">
      <c r="A5532" s="41"/>
      <c r="B5532" s="52" t="s">
        <v>22</v>
      </c>
      <c r="C5532" s="13"/>
      <c r="D5532" s="13"/>
      <c r="E5532" s="13"/>
      <c r="F5532" s="53"/>
      <c r="G5532" s="54"/>
    </row>
    <row r="5533" spans="1:7" x14ac:dyDescent="0.3">
      <c r="A5533" s="17" t="s">
        <v>11</v>
      </c>
      <c r="B5533" s="13" t="s">
        <v>793</v>
      </c>
      <c r="C5533" s="18" t="s">
        <v>228</v>
      </c>
      <c r="D5533" s="19">
        <v>1</v>
      </c>
      <c r="E5533" s="11">
        <v>4.95</v>
      </c>
      <c r="F5533" s="20">
        <f t="shared" ref="F5533:F5537" si="358">D5533*E5533</f>
        <v>4.95</v>
      </c>
      <c r="G5533" s="21"/>
    </row>
    <row r="5534" spans="1:7" ht="28.8" x14ac:dyDescent="0.3">
      <c r="A5534" s="17" t="s">
        <v>12</v>
      </c>
      <c r="B5534" s="13" t="s">
        <v>794</v>
      </c>
      <c r="C5534" s="18" t="s">
        <v>68</v>
      </c>
      <c r="D5534" s="19">
        <v>1</v>
      </c>
      <c r="E5534" s="11">
        <v>12.82</v>
      </c>
      <c r="F5534" s="20">
        <f t="shared" si="358"/>
        <v>12.82</v>
      </c>
      <c r="G5534" s="21"/>
    </row>
    <row r="5535" spans="1:7" ht="42.75" customHeight="1" x14ac:dyDescent="0.3">
      <c r="A5535" s="17" t="s">
        <v>53</v>
      </c>
      <c r="B5535" s="13" t="s">
        <v>801</v>
      </c>
      <c r="C5535" s="18" t="s">
        <v>85</v>
      </c>
      <c r="D5535" s="19">
        <v>0.1</v>
      </c>
      <c r="E5535" s="11">
        <v>34.770000000000003</v>
      </c>
      <c r="F5535" s="20">
        <f t="shared" si="358"/>
        <v>3.4770000000000003</v>
      </c>
      <c r="G5535" s="21"/>
    </row>
    <row r="5536" spans="1:7" x14ac:dyDescent="0.3">
      <c r="A5536" s="17" t="s">
        <v>54</v>
      </c>
      <c r="B5536" s="13" t="s">
        <v>557</v>
      </c>
      <c r="C5536" s="18" t="s">
        <v>85</v>
      </c>
      <c r="D5536" s="19">
        <v>0.1</v>
      </c>
      <c r="E5536" s="11">
        <v>7.58</v>
      </c>
      <c r="F5536" s="20">
        <f t="shared" si="358"/>
        <v>0.75800000000000001</v>
      </c>
      <c r="G5536" s="21"/>
    </row>
    <row r="5537" spans="1:7" x14ac:dyDescent="0.3">
      <c r="A5537" s="17" t="s">
        <v>55</v>
      </c>
      <c r="B5537" s="13" t="s">
        <v>795</v>
      </c>
      <c r="C5537" s="18" t="s">
        <v>85</v>
      </c>
      <c r="D5537" s="19">
        <v>0.1</v>
      </c>
      <c r="E5537" s="11">
        <v>33.75</v>
      </c>
      <c r="F5537" s="20">
        <f t="shared" si="358"/>
        <v>3.375</v>
      </c>
      <c r="G5537" s="21"/>
    </row>
    <row r="5538" spans="1:7" ht="28.8" x14ac:dyDescent="0.3">
      <c r="A5538" s="17" t="s">
        <v>56</v>
      </c>
      <c r="B5538" s="13" t="s">
        <v>796</v>
      </c>
      <c r="C5538" s="18" t="s">
        <v>448</v>
      </c>
      <c r="D5538" s="19">
        <v>1</v>
      </c>
      <c r="E5538" s="11">
        <v>52.31</v>
      </c>
      <c r="F5538" s="20">
        <f>D5538*E5538</f>
        <v>52.31</v>
      </c>
      <c r="G5538" s="21"/>
    </row>
    <row r="5539" spans="1:7" x14ac:dyDescent="0.3">
      <c r="A5539" s="17" t="s">
        <v>57</v>
      </c>
      <c r="B5539" s="13" t="s">
        <v>797</v>
      </c>
      <c r="C5539" s="18" t="s">
        <v>84</v>
      </c>
      <c r="D5539" s="19">
        <v>0.1</v>
      </c>
      <c r="E5539" s="11">
        <v>326.7</v>
      </c>
      <c r="F5539" s="20">
        <f t="shared" ref="F5539:F5540" si="359">D5539*E5539</f>
        <v>32.67</v>
      </c>
      <c r="G5539" s="21"/>
    </row>
    <row r="5540" spans="1:7" ht="28.8" x14ac:dyDescent="0.3">
      <c r="A5540" s="17" t="s">
        <v>58</v>
      </c>
      <c r="B5540" s="13" t="s">
        <v>798</v>
      </c>
      <c r="C5540" s="18" t="s">
        <v>45</v>
      </c>
      <c r="D5540" s="19">
        <v>1</v>
      </c>
      <c r="E5540" s="11">
        <v>25.91</v>
      </c>
      <c r="F5540" s="20">
        <f t="shared" si="359"/>
        <v>25.91</v>
      </c>
      <c r="G5540" s="21"/>
    </row>
    <row r="5541" spans="1:7" ht="48.9" customHeight="1" x14ac:dyDescent="0.3">
      <c r="A5541" s="17" t="s">
        <v>59</v>
      </c>
      <c r="B5541" s="13" t="s">
        <v>961</v>
      </c>
      <c r="C5541" s="18" t="s">
        <v>85</v>
      </c>
      <c r="D5541" s="19">
        <v>0.1</v>
      </c>
      <c r="E5541" s="11">
        <v>34.770000000000003</v>
      </c>
      <c r="F5541" s="20">
        <f>D5541*E5541</f>
        <v>3.4770000000000003</v>
      </c>
      <c r="G5541" s="21"/>
    </row>
    <row r="5542" spans="1:7" x14ac:dyDescent="0.3">
      <c r="A5542" s="17" t="s">
        <v>133</v>
      </c>
      <c r="B5542" s="13" t="s">
        <v>799</v>
      </c>
      <c r="C5542" s="18" t="s">
        <v>920</v>
      </c>
      <c r="D5542" s="19">
        <v>1</v>
      </c>
      <c r="E5542" s="11">
        <v>11.08</v>
      </c>
      <c r="F5542" s="20">
        <f>D5542*E5542</f>
        <v>11.08</v>
      </c>
      <c r="G5542" s="21"/>
    </row>
    <row r="5543" spans="1:7" ht="15" thickBot="1" x14ac:dyDescent="0.35">
      <c r="A5543" s="17" t="s">
        <v>134</v>
      </c>
      <c r="B5543" s="13" t="s">
        <v>800</v>
      </c>
      <c r="C5543" s="18" t="s">
        <v>920</v>
      </c>
      <c r="D5543" s="19">
        <v>1</v>
      </c>
      <c r="E5543" s="11">
        <v>7.11</v>
      </c>
      <c r="F5543" s="20">
        <f>D5543*E5543</f>
        <v>7.11</v>
      </c>
      <c r="G5543" s="21"/>
    </row>
    <row r="5544" spans="1:7" ht="15.6" thickTop="1" thickBot="1" x14ac:dyDescent="0.35">
      <c r="A5544" s="49">
        <v>2</v>
      </c>
      <c r="B5544" s="98" t="s">
        <v>23</v>
      </c>
      <c r="C5544" s="99"/>
      <c r="D5544" s="99"/>
      <c r="E5544" s="100"/>
      <c r="F5544" s="50">
        <f>SUM(F5533:F5543)</f>
        <v>157.93700000000004</v>
      </c>
      <c r="G5544" s="51">
        <f>SUM(F5544/F5554)</f>
        <v>0.76063820645636382</v>
      </c>
    </row>
    <row r="5545" spans="1:7" ht="15" thickTop="1" x14ac:dyDescent="0.3">
      <c r="A5545" s="41"/>
      <c r="B5545" s="52" t="s">
        <v>47</v>
      </c>
      <c r="C5545" s="13"/>
      <c r="D5545" s="13"/>
      <c r="E5545" s="13"/>
      <c r="F5545" s="73"/>
      <c r="G5545" s="54"/>
    </row>
    <row r="5546" spans="1:7" x14ac:dyDescent="0.3">
      <c r="A5546" s="17" t="s">
        <v>48</v>
      </c>
      <c r="B5546" s="13" t="s">
        <v>790</v>
      </c>
      <c r="C5546" s="13" t="s">
        <v>21</v>
      </c>
      <c r="D5546" s="13">
        <v>0.17</v>
      </c>
      <c r="E5546" s="20">
        <v>1.7</v>
      </c>
      <c r="F5546" s="53">
        <f>D5546*E5546</f>
        <v>0.28900000000000003</v>
      </c>
      <c r="G5546" s="21"/>
    </row>
    <row r="5547" spans="1:7" x14ac:dyDescent="0.3">
      <c r="A5547" s="17" t="s">
        <v>65</v>
      </c>
      <c r="B5547" s="13" t="s">
        <v>791</v>
      </c>
      <c r="C5547" s="13" t="s">
        <v>21</v>
      </c>
      <c r="D5547" s="13">
        <v>0.17</v>
      </c>
      <c r="E5547" s="20">
        <v>2.15</v>
      </c>
      <c r="F5547" s="53">
        <f>D5547*E5547</f>
        <v>0.36549999999999999</v>
      </c>
      <c r="G5547" s="21"/>
    </row>
    <row r="5548" spans="1:7" ht="15" thickBot="1" x14ac:dyDescent="0.35">
      <c r="A5548" s="17" t="s">
        <v>66</v>
      </c>
      <c r="B5548" s="13" t="s">
        <v>792</v>
      </c>
      <c r="C5548" s="13" t="s">
        <v>21</v>
      </c>
      <c r="D5548" s="13">
        <v>0.17</v>
      </c>
      <c r="E5548" s="11">
        <v>1.76</v>
      </c>
      <c r="F5548" s="53">
        <f>D5548*E5548</f>
        <v>0.29920000000000002</v>
      </c>
      <c r="G5548" s="21"/>
    </row>
    <row r="5549" spans="1:7" ht="15.6" thickTop="1" thickBot="1" x14ac:dyDescent="0.35">
      <c r="A5549" s="49">
        <v>3</v>
      </c>
      <c r="B5549" s="98" t="s">
        <v>49</v>
      </c>
      <c r="C5549" s="99"/>
      <c r="D5549" s="99"/>
      <c r="E5549" s="100"/>
      <c r="F5549" s="50">
        <f>SUM(F5546:F5548)</f>
        <v>0.9537000000000001</v>
      </c>
      <c r="G5549" s="51">
        <f>SUM(F5549/F5554)</f>
        <v>4.5931014106728261E-3</v>
      </c>
    </row>
    <row r="5550" spans="1:7" ht="15.6" thickTop="1" thickBot="1" x14ac:dyDescent="0.35">
      <c r="A5550" s="57" t="s">
        <v>14</v>
      </c>
      <c r="B5550" s="98" t="s">
        <v>24</v>
      </c>
      <c r="C5550" s="99"/>
      <c r="D5550" s="99"/>
      <c r="E5550" s="100"/>
      <c r="F5550" s="58">
        <f>SUM(F5531,F5544,F5549)</f>
        <v>164.14030000000002</v>
      </c>
      <c r="G5550" s="6"/>
    </row>
    <row r="5551" spans="1:7" ht="15.6" thickTop="1" thickBot="1" x14ac:dyDescent="0.35">
      <c r="A5551" s="59">
        <v>4</v>
      </c>
      <c r="B5551" s="95" t="s">
        <v>15</v>
      </c>
      <c r="C5551" s="96"/>
      <c r="D5551" s="96"/>
      <c r="E5551" s="97"/>
      <c r="F5551" s="58">
        <f>SUM(F5550)*15%</f>
        <v>24.621045000000002</v>
      </c>
      <c r="G5551" s="51">
        <f>SUM(F5551/F5554)</f>
        <v>0.11857707509881421</v>
      </c>
    </row>
    <row r="5552" spans="1:7" ht="15.6" thickTop="1" thickBot="1" x14ac:dyDescent="0.35">
      <c r="A5552" s="57" t="s">
        <v>16</v>
      </c>
      <c r="B5552" s="98" t="s">
        <v>25</v>
      </c>
      <c r="C5552" s="99"/>
      <c r="D5552" s="99"/>
      <c r="E5552" s="100"/>
      <c r="F5552" s="60">
        <f>SUM(F5550:F5551)</f>
        <v>188.76134500000003</v>
      </c>
    </row>
    <row r="5553" spans="1:7" ht="15.6" thickTop="1" thickBot="1" x14ac:dyDescent="0.35">
      <c r="A5553" s="59">
        <v>5</v>
      </c>
      <c r="B5553" s="95" t="s">
        <v>17</v>
      </c>
      <c r="C5553" s="96"/>
      <c r="D5553" s="96"/>
      <c r="E5553" s="97"/>
      <c r="F5553" s="58">
        <f>SUM(F5552)*10%</f>
        <v>18.876134500000003</v>
      </c>
      <c r="G5553" s="51">
        <f>SUM(F5553/F5554)</f>
        <v>9.0909090909090898E-2</v>
      </c>
    </row>
    <row r="5554" spans="1:7" ht="15.6" thickTop="1" thickBot="1" x14ac:dyDescent="0.35">
      <c r="A5554" s="57" t="s">
        <v>18</v>
      </c>
      <c r="B5554" s="98" t="s">
        <v>19</v>
      </c>
      <c r="C5554" s="99"/>
      <c r="D5554" s="99"/>
      <c r="E5554" s="100"/>
      <c r="F5554" s="60">
        <f>SUM(F5552,F5553)</f>
        <v>207.63747950000004</v>
      </c>
      <c r="G5554" s="62">
        <f>SUM(G5531,G5544,G5549,G5551,G5553)</f>
        <v>1</v>
      </c>
    </row>
    <row r="5555" spans="1:7" ht="15.6" thickTop="1" thickBot="1" x14ac:dyDescent="0.35"/>
    <row r="5556" spans="1:7" ht="44.4" thickTop="1" thickBot="1" x14ac:dyDescent="0.35">
      <c r="A5556" s="37" t="s">
        <v>2</v>
      </c>
      <c r="B5556" s="29" t="s">
        <v>1</v>
      </c>
      <c r="C5556" s="38" t="s">
        <v>0</v>
      </c>
      <c r="D5556" s="39" t="s">
        <v>20</v>
      </c>
      <c r="E5556" s="40"/>
      <c r="F5556" s="41"/>
      <c r="G5556" s="41"/>
    </row>
    <row r="5557" spans="1:7" ht="43.8" thickTop="1" x14ac:dyDescent="0.3">
      <c r="A5557" s="63" t="s">
        <v>786</v>
      </c>
      <c r="B5557" s="16" t="s">
        <v>1022</v>
      </c>
      <c r="C5557" s="8"/>
      <c r="D5557" s="8"/>
      <c r="E5557" s="40"/>
      <c r="F5557" s="41"/>
      <c r="G5557" s="41"/>
    </row>
    <row r="5558" spans="1:7" ht="87" thickBot="1" x14ac:dyDescent="0.35">
      <c r="A5558" s="66" t="s">
        <v>802</v>
      </c>
      <c r="B5558" s="27" t="s">
        <v>803</v>
      </c>
      <c r="C5558" s="33" t="s">
        <v>804</v>
      </c>
      <c r="D5558" s="33">
        <v>1</v>
      </c>
      <c r="E5558" s="41"/>
      <c r="F5558" s="41"/>
      <c r="G5558" s="41"/>
    </row>
    <row r="5559" spans="1:7" ht="30" thickTop="1" thickBot="1" x14ac:dyDescent="0.35">
      <c r="A5559" s="37" t="s">
        <v>3</v>
      </c>
      <c r="B5559" s="29" t="s">
        <v>4</v>
      </c>
      <c r="C5559" s="29" t="s">
        <v>0</v>
      </c>
      <c r="D5559" s="29" t="s">
        <v>5</v>
      </c>
      <c r="E5559" s="29" t="s">
        <v>6</v>
      </c>
      <c r="F5559" s="29" t="s">
        <v>7</v>
      </c>
      <c r="G5559" s="39" t="s">
        <v>8</v>
      </c>
    </row>
    <row r="5560" spans="1:7" ht="15" thickTop="1" x14ac:dyDescent="0.3">
      <c r="A5560" s="41"/>
      <c r="B5560" s="46" t="s">
        <v>9</v>
      </c>
      <c r="C5560" s="47"/>
      <c r="D5560" s="47"/>
      <c r="E5560" s="47"/>
      <c r="F5560" s="47"/>
      <c r="G5560" s="21"/>
    </row>
    <row r="5561" spans="1:7" ht="15" thickBot="1" x14ac:dyDescent="0.35">
      <c r="A5561" s="17" t="s">
        <v>10</v>
      </c>
      <c r="B5561" s="13" t="s">
        <v>43</v>
      </c>
      <c r="C5561" s="13" t="s">
        <v>21</v>
      </c>
      <c r="D5561" s="13">
        <v>8.4000000000000005E-2</v>
      </c>
      <c r="E5561" s="48">
        <v>30.88</v>
      </c>
      <c r="F5561" s="20">
        <f>PRODUCT(D5561:E5561)</f>
        <v>2.5939200000000002</v>
      </c>
      <c r="G5561" s="21"/>
    </row>
    <row r="5562" spans="1:7" ht="15.6" thickTop="1" thickBot="1" x14ac:dyDescent="0.35">
      <c r="A5562" s="49">
        <v>1</v>
      </c>
      <c r="B5562" s="98" t="s">
        <v>13</v>
      </c>
      <c r="C5562" s="99"/>
      <c r="D5562" s="99"/>
      <c r="E5562" s="100"/>
      <c r="F5562" s="50">
        <f>SUM(F5561)</f>
        <v>2.5939200000000002</v>
      </c>
      <c r="G5562" s="51">
        <f>SUM(F5562/F5585)</f>
        <v>1.2739123935369899E-2</v>
      </c>
    </row>
    <row r="5563" spans="1:7" ht="15" thickTop="1" x14ac:dyDescent="0.3">
      <c r="A5563" s="41"/>
      <c r="B5563" s="52" t="s">
        <v>22</v>
      </c>
      <c r="C5563" s="13"/>
      <c r="D5563" s="13"/>
      <c r="E5563" s="13"/>
      <c r="F5563" s="53"/>
      <c r="G5563" s="54"/>
    </row>
    <row r="5564" spans="1:7" x14ac:dyDescent="0.3">
      <c r="A5564" s="17" t="s">
        <v>11</v>
      </c>
      <c r="B5564" s="13" t="s">
        <v>793</v>
      </c>
      <c r="C5564" s="18" t="s">
        <v>228</v>
      </c>
      <c r="D5564" s="19">
        <v>1</v>
      </c>
      <c r="E5564" s="11">
        <v>4.95</v>
      </c>
      <c r="F5564" s="20">
        <f t="shared" ref="F5564:F5568" si="360">D5564*E5564</f>
        <v>4.95</v>
      </c>
      <c r="G5564" s="21"/>
    </row>
    <row r="5565" spans="1:7" ht="28.8" x14ac:dyDescent="0.3">
      <c r="A5565" s="17" t="s">
        <v>12</v>
      </c>
      <c r="B5565" s="13" t="s">
        <v>794</v>
      </c>
      <c r="C5565" s="18" t="s">
        <v>68</v>
      </c>
      <c r="D5565" s="19">
        <v>1</v>
      </c>
      <c r="E5565" s="11">
        <v>12.82</v>
      </c>
      <c r="F5565" s="20">
        <f t="shared" si="360"/>
        <v>12.82</v>
      </c>
      <c r="G5565" s="21"/>
    </row>
    <row r="5566" spans="1:7" x14ac:dyDescent="0.3">
      <c r="A5566" s="17" t="s">
        <v>53</v>
      </c>
      <c r="B5566" s="13" t="s">
        <v>801</v>
      </c>
      <c r="C5566" s="18" t="s">
        <v>85</v>
      </c>
      <c r="D5566" s="19">
        <v>0.1</v>
      </c>
      <c r="E5566" s="11">
        <v>34.770000000000003</v>
      </c>
      <c r="F5566" s="20">
        <f t="shared" si="360"/>
        <v>3.4770000000000003</v>
      </c>
      <c r="G5566" s="21"/>
    </row>
    <row r="5567" spans="1:7" x14ac:dyDescent="0.3">
      <c r="A5567" s="17" t="s">
        <v>54</v>
      </c>
      <c r="B5567" s="13" t="s">
        <v>557</v>
      </c>
      <c r="C5567" s="18" t="s">
        <v>85</v>
      </c>
      <c r="D5567" s="19">
        <v>0.1</v>
      </c>
      <c r="E5567" s="11">
        <v>7.58</v>
      </c>
      <c r="F5567" s="20">
        <f t="shared" si="360"/>
        <v>0.75800000000000001</v>
      </c>
      <c r="G5567" s="21"/>
    </row>
    <row r="5568" spans="1:7" x14ac:dyDescent="0.3">
      <c r="A5568" s="17" t="s">
        <v>55</v>
      </c>
      <c r="B5568" s="13" t="s">
        <v>795</v>
      </c>
      <c r="C5568" s="18" t="s">
        <v>85</v>
      </c>
      <c r="D5568" s="19">
        <v>0.1</v>
      </c>
      <c r="E5568" s="11">
        <v>33.75</v>
      </c>
      <c r="F5568" s="20">
        <f t="shared" si="360"/>
        <v>3.375</v>
      </c>
      <c r="G5568" s="21"/>
    </row>
    <row r="5569" spans="1:7" ht="28.8" x14ac:dyDescent="0.3">
      <c r="A5569" s="17" t="s">
        <v>56</v>
      </c>
      <c r="B5569" s="13" t="s">
        <v>796</v>
      </c>
      <c r="C5569" s="18" t="s">
        <v>448</v>
      </c>
      <c r="D5569" s="19">
        <v>1</v>
      </c>
      <c r="E5569" s="11">
        <v>52.31</v>
      </c>
      <c r="F5569" s="20">
        <f>D5569*E5569</f>
        <v>52.31</v>
      </c>
      <c r="G5569" s="21"/>
    </row>
    <row r="5570" spans="1:7" x14ac:dyDescent="0.3">
      <c r="A5570" s="17" t="s">
        <v>57</v>
      </c>
      <c r="B5570" s="13" t="s">
        <v>797</v>
      </c>
      <c r="C5570" s="18" t="s">
        <v>84</v>
      </c>
      <c r="D5570" s="19">
        <v>0.1</v>
      </c>
      <c r="E5570" s="11">
        <v>326.31</v>
      </c>
      <c r="F5570" s="20">
        <f t="shared" ref="F5570:F5571" si="361">D5570*E5570</f>
        <v>32.631</v>
      </c>
      <c r="G5570" s="21"/>
    </row>
    <row r="5571" spans="1:7" ht="28.8" x14ac:dyDescent="0.3">
      <c r="A5571" s="17" t="s">
        <v>58</v>
      </c>
      <c r="B5571" s="13" t="s">
        <v>798</v>
      </c>
      <c r="C5571" s="18" t="s">
        <v>45</v>
      </c>
      <c r="D5571" s="19">
        <v>1</v>
      </c>
      <c r="E5571" s="11">
        <v>25.91</v>
      </c>
      <c r="F5571" s="20">
        <f t="shared" si="361"/>
        <v>25.91</v>
      </c>
      <c r="G5571" s="21"/>
    </row>
    <row r="5572" spans="1:7" ht="28.8" x14ac:dyDescent="0.3">
      <c r="A5572" s="17" t="s">
        <v>59</v>
      </c>
      <c r="B5572" s="13" t="s">
        <v>961</v>
      </c>
      <c r="C5572" s="18" t="s">
        <v>85</v>
      </c>
      <c r="D5572" s="19">
        <v>0.1</v>
      </c>
      <c r="E5572" s="11">
        <v>34.770000000000003</v>
      </c>
      <c r="F5572" s="20">
        <f>D5572*E5572</f>
        <v>3.4770000000000003</v>
      </c>
      <c r="G5572" s="21"/>
    </row>
    <row r="5573" spans="1:7" x14ac:dyDescent="0.3">
      <c r="A5573" s="17" t="s">
        <v>133</v>
      </c>
      <c r="B5573" s="13" t="s">
        <v>799</v>
      </c>
      <c r="C5573" s="18" t="s">
        <v>920</v>
      </c>
      <c r="D5573" s="19">
        <v>1</v>
      </c>
      <c r="E5573" s="11">
        <v>11.08</v>
      </c>
      <c r="F5573" s="20">
        <f>D5573*E5573</f>
        <v>11.08</v>
      </c>
      <c r="G5573" s="21"/>
    </row>
    <row r="5574" spans="1:7" ht="15" thickBot="1" x14ac:dyDescent="0.35">
      <c r="A5574" s="17" t="s">
        <v>134</v>
      </c>
      <c r="B5574" s="13" t="s">
        <v>800</v>
      </c>
      <c r="C5574" s="18" t="s">
        <v>920</v>
      </c>
      <c r="D5574" s="19">
        <v>1</v>
      </c>
      <c r="E5574" s="11">
        <v>7.11</v>
      </c>
      <c r="F5574" s="20">
        <f>D5574*E5574</f>
        <v>7.11</v>
      </c>
      <c r="G5574" s="21"/>
    </row>
    <row r="5575" spans="1:7" ht="15.6" thickTop="1" thickBot="1" x14ac:dyDescent="0.35">
      <c r="A5575" s="49">
        <v>2</v>
      </c>
      <c r="B5575" s="98" t="s">
        <v>23</v>
      </c>
      <c r="C5575" s="99"/>
      <c r="D5575" s="99"/>
      <c r="E5575" s="100"/>
      <c r="F5575" s="50">
        <f>SUM(F5564:F5574)</f>
        <v>157.89800000000002</v>
      </c>
      <c r="G5575" s="51">
        <f>SUM(F5575/F5585)</f>
        <v>0.77546038087027991</v>
      </c>
    </row>
    <row r="5576" spans="1:7" ht="15" thickTop="1" x14ac:dyDescent="0.3">
      <c r="A5576" s="41"/>
      <c r="B5576" s="52" t="s">
        <v>47</v>
      </c>
      <c r="C5576" s="13"/>
      <c r="D5576" s="13"/>
      <c r="E5576" s="13"/>
      <c r="F5576" s="73"/>
      <c r="G5576" s="54"/>
    </row>
    <row r="5577" spans="1:7" x14ac:dyDescent="0.3">
      <c r="A5577" s="17" t="s">
        <v>48</v>
      </c>
      <c r="B5577" s="13" t="s">
        <v>790</v>
      </c>
      <c r="C5577" s="13" t="s">
        <v>21</v>
      </c>
      <c r="D5577" s="13">
        <v>8.4000000000000005E-2</v>
      </c>
      <c r="E5577" s="20">
        <v>1.7</v>
      </c>
      <c r="F5577" s="53">
        <f>D5577*E5577</f>
        <v>0.14280000000000001</v>
      </c>
      <c r="G5577" s="21"/>
    </row>
    <row r="5578" spans="1:7" x14ac:dyDescent="0.3">
      <c r="A5578" s="17" t="s">
        <v>65</v>
      </c>
      <c r="B5578" s="13" t="s">
        <v>791</v>
      </c>
      <c r="C5578" s="13" t="s">
        <v>21</v>
      </c>
      <c r="D5578" s="13">
        <v>8.4000000000000005E-2</v>
      </c>
      <c r="E5578" s="20">
        <v>2.15</v>
      </c>
      <c r="F5578" s="53">
        <f>D5578*E5578</f>
        <v>0.18060000000000001</v>
      </c>
      <c r="G5578" s="21"/>
    </row>
    <row r="5579" spans="1:7" ht="15" thickBot="1" x14ac:dyDescent="0.35">
      <c r="A5579" s="17" t="s">
        <v>66</v>
      </c>
      <c r="B5579" s="13" t="s">
        <v>792</v>
      </c>
      <c r="C5579" s="13" t="s">
        <v>21</v>
      </c>
      <c r="D5579" s="13">
        <v>8.4000000000000005E-2</v>
      </c>
      <c r="E5579" s="11">
        <v>1.76</v>
      </c>
      <c r="F5579" s="53">
        <f>D5579*E5579</f>
        <v>0.14784</v>
      </c>
      <c r="G5579" s="21"/>
    </row>
    <row r="5580" spans="1:7" ht="15.6" thickTop="1" thickBot="1" x14ac:dyDescent="0.35">
      <c r="A5580" s="49">
        <v>3</v>
      </c>
      <c r="B5580" s="98" t="s">
        <v>49</v>
      </c>
      <c r="C5580" s="99"/>
      <c r="D5580" s="99"/>
      <c r="E5580" s="100"/>
      <c r="F5580" s="50">
        <f>SUM(F5577:F5579)</f>
        <v>0.47123999999999999</v>
      </c>
      <c r="G5580" s="51">
        <f>SUM(F5580/F5585)</f>
        <v>2.3143291864451141E-3</v>
      </c>
    </row>
    <row r="5581" spans="1:7" ht="15.6" thickTop="1" thickBot="1" x14ac:dyDescent="0.35">
      <c r="A5581" s="57" t="s">
        <v>14</v>
      </c>
      <c r="B5581" s="98" t="s">
        <v>24</v>
      </c>
      <c r="C5581" s="99"/>
      <c r="D5581" s="99"/>
      <c r="E5581" s="100"/>
      <c r="F5581" s="58">
        <f>SUM(F5562,F5575,F5580)</f>
        <v>160.96316000000002</v>
      </c>
      <c r="G5581" s="6"/>
    </row>
    <row r="5582" spans="1:7" ht="15.6" thickTop="1" thickBot="1" x14ac:dyDescent="0.35">
      <c r="A5582" s="59">
        <v>4</v>
      </c>
      <c r="B5582" s="95" t="s">
        <v>15</v>
      </c>
      <c r="C5582" s="96"/>
      <c r="D5582" s="96"/>
      <c r="E5582" s="97"/>
      <c r="F5582" s="58">
        <f>SUM(F5581)*15%</f>
        <v>24.144474000000002</v>
      </c>
      <c r="G5582" s="51">
        <f>SUM(F5582/F5585)</f>
        <v>0.11857707509881422</v>
      </c>
    </row>
    <row r="5583" spans="1:7" ht="15.6" thickTop="1" thickBot="1" x14ac:dyDescent="0.35">
      <c r="A5583" s="57" t="s">
        <v>16</v>
      </c>
      <c r="B5583" s="98" t="s">
        <v>25</v>
      </c>
      <c r="C5583" s="99"/>
      <c r="D5583" s="99"/>
      <c r="E5583" s="100"/>
      <c r="F5583" s="60">
        <f>SUM(F5581:F5582)</f>
        <v>185.10763400000002</v>
      </c>
    </row>
    <row r="5584" spans="1:7" ht="15.6" thickTop="1" thickBot="1" x14ac:dyDescent="0.35">
      <c r="A5584" s="59">
        <v>5</v>
      </c>
      <c r="B5584" s="95" t="s">
        <v>17</v>
      </c>
      <c r="C5584" s="96"/>
      <c r="D5584" s="96"/>
      <c r="E5584" s="97"/>
      <c r="F5584" s="58">
        <f>SUM(F5583)*10%</f>
        <v>18.510763400000002</v>
      </c>
      <c r="G5584" s="51">
        <f>SUM(F5584/F5585)</f>
        <v>9.0909090909090912E-2</v>
      </c>
    </row>
    <row r="5585" spans="1:7" ht="15.6" thickTop="1" thickBot="1" x14ac:dyDescent="0.35">
      <c r="A5585" s="57" t="s">
        <v>18</v>
      </c>
      <c r="B5585" s="98" t="s">
        <v>19</v>
      </c>
      <c r="C5585" s="99"/>
      <c r="D5585" s="99"/>
      <c r="E5585" s="100"/>
      <c r="F5585" s="60">
        <f>SUM(F5583,F5584)</f>
        <v>203.61839740000002</v>
      </c>
      <c r="G5585" s="62">
        <f>SUM(G5562,G5575,G5580,G5582,G5584)</f>
        <v>1</v>
      </c>
    </row>
    <row r="5586" spans="1:7" ht="15.6" thickTop="1" thickBot="1" x14ac:dyDescent="0.35"/>
    <row r="5587" spans="1:7" ht="44.4" thickTop="1" thickBot="1" x14ac:dyDescent="0.35">
      <c r="A5587" s="37" t="s">
        <v>2</v>
      </c>
      <c r="B5587" s="29" t="s">
        <v>1</v>
      </c>
      <c r="C5587" s="38" t="s">
        <v>0</v>
      </c>
      <c r="D5587" s="39" t="s">
        <v>20</v>
      </c>
      <c r="E5587" s="40"/>
      <c r="F5587" s="41"/>
      <c r="G5587" s="41"/>
    </row>
    <row r="5588" spans="1:7" ht="43.8" thickTop="1" x14ac:dyDescent="0.3">
      <c r="A5588" s="63" t="s">
        <v>786</v>
      </c>
      <c r="B5588" s="16" t="s">
        <v>1022</v>
      </c>
      <c r="C5588" s="8"/>
      <c r="D5588" s="8"/>
      <c r="E5588" s="40"/>
      <c r="F5588" s="41"/>
      <c r="G5588" s="41"/>
    </row>
    <row r="5589" spans="1:7" ht="72.599999999999994" thickBot="1" x14ac:dyDescent="0.35">
      <c r="A5589" s="66" t="s">
        <v>805</v>
      </c>
      <c r="B5589" s="27" t="s">
        <v>806</v>
      </c>
      <c r="C5589" s="33" t="s">
        <v>807</v>
      </c>
      <c r="D5589" s="33">
        <v>1</v>
      </c>
      <c r="E5589" s="41"/>
      <c r="F5589" s="41"/>
      <c r="G5589" s="41"/>
    </row>
    <row r="5590" spans="1:7" ht="30" thickTop="1" thickBot="1" x14ac:dyDescent="0.35">
      <c r="A5590" s="37" t="s">
        <v>3</v>
      </c>
      <c r="B5590" s="29" t="s">
        <v>4</v>
      </c>
      <c r="C5590" s="29" t="s">
        <v>0</v>
      </c>
      <c r="D5590" s="29" t="s">
        <v>5</v>
      </c>
      <c r="E5590" s="29" t="s">
        <v>6</v>
      </c>
      <c r="F5590" s="29" t="s">
        <v>7</v>
      </c>
      <c r="G5590" s="39" t="s">
        <v>8</v>
      </c>
    </row>
    <row r="5591" spans="1:7" ht="15" thickTop="1" x14ac:dyDescent="0.3">
      <c r="A5591" s="41"/>
      <c r="B5591" s="46" t="s">
        <v>9</v>
      </c>
      <c r="C5591" s="47"/>
      <c r="D5591" s="47"/>
      <c r="E5591" s="47"/>
      <c r="F5591" s="47"/>
      <c r="G5591" s="21"/>
    </row>
    <row r="5592" spans="1:7" ht="15" thickBot="1" x14ac:dyDescent="0.35">
      <c r="A5592" s="17" t="s">
        <v>10</v>
      </c>
      <c r="B5592" s="13" t="s">
        <v>43</v>
      </c>
      <c r="C5592" s="13" t="s">
        <v>21</v>
      </c>
      <c r="D5592" s="13">
        <v>0.25</v>
      </c>
      <c r="E5592" s="48">
        <v>30.88</v>
      </c>
      <c r="F5592" s="20">
        <f>PRODUCT(D5592:E5592)</f>
        <v>7.72</v>
      </c>
      <c r="G5592" s="21"/>
    </row>
    <row r="5593" spans="1:7" ht="15.6" thickTop="1" thickBot="1" x14ac:dyDescent="0.35">
      <c r="A5593" s="49">
        <v>1</v>
      </c>
      <c r="B5593" s="98" t="s">
        <v>13</v>
      </c>
      <c r="C5593" s="99"/>
      <c r="D5593" s="99"/>
      <c r="E5593" s="100"/>
      <c r="F5593" s="50">
        <f>SUM(F5592)</f>
        <v>7.72</v>
      </c>
      <c r="G5593" s="51">
        <f>SUM(F5593/F5616)</f>
        <v>3.6596216697813141E-2</v>
      </c>
    </row>
    <row r="5594" spans="1:7" ht="15" thickTop="1" x14ac:dyDescent="0.3">
      <c r="A5594" s="41"/>
      <c r="B5594" s="52" t="s">
        <v>22</v>
      </c>
      <c r="C5594" s="13"/>
      <c r="D5594" s="13"/>
      <c r="E5594" s="13"/>
      <c r="F5594" s="53"/>
      <c r="G5594" s="54"/>
    </row>
    <row r="5595" spans="1:7" x14ac:dyDescent="0.3">
      <c r="A5595" s="17" t="s">
        <v>11</v>
      </c>
      <c r="B5595" s="13" t="s">
        <v>793</v>
      </c>
      <c r="C5595" s="18" t="s">
        <v>228</v>
      </c>
      <c r="D5595" s="19">
        <v>1</v>
      </c>
      <c r="E5595" s="11">
        <v>4.95</v>
      </c>
      <c r="F5595" s="20">
        <f t="shared" ref="F5595:F5599" si="362">D5595*E5595</f>
        <v>4.95</v>
      </c>
      <c r="G5595" s="21"/>
    </row>
    <row r="5596" spans="1:7" ht="28.8" x14ac:dyDescent="0.3">
      <c r="A5596" s="17" t="s">
        <v>12</v>
      </c>
      <c r="B5596" s="13" t="s">
        <v>794</v>
      </c>
      <c r="C5596" s="18" t="s">
        <v>68</v>
      </c>
      <c r="D5596" s="19">
        <v>1</v>
      </c>
      <c r="E5596" s="11">
        <v>12.82</v>
      </c>
      <c r="F5596" s="20">
        <f t="shared" si="362"/>
        <v>12.82</v>
      </c>
      <c r="G5596" s="21"/>
    </row>
    <row r="5597" spans="1:7" x14ac:dyDescent="0.3">
      <c r="A5597" s="17" t="s">
        <v>53</v>
      </c>
      <c r="B5597" s="13" t="s">
        <v>801</v>
      </c>
      <c r="C5597" s="18" t="s">
        <v>85</v>
      </c>
      <c r="D5597" s="19">
        <v>0.1</v>
      </c>
      <c r="E5597" s="11">
        <v>34.770000000000003</v>
      </c>
      <c r="F5597" s="20">
        <f t="shared" si="362"/>
        <v>3.4770000000000003</v>
      </c>
      <c r="G5597" s="21"/>
    </row>
    <row r="5598" spans="1:7" x14ac:dyDescent="0.3">
      <c r="A5598" s="17" t="s">
        <v>54</v>
      </c>
      <c r="B5598" s="13" t="s">
        <v>557</v>
      </c>
      <c r="C5598" s="18" t="s">
        <v>85</v>
      </c>
      <c r="D5598" s="19">
        <v>0.1</v>
      </c>
      <c r="E5598" s="11">
        <v>7.58</v>
      </c>
      <c r="F5598" s="20">
        <f t="shared" si="362"/>
        <v>0.75800000000000001</v>
      </c>
      <c r="G5598" s="21"/>
    </row>
    <row r="5599" spans="1:7" x14ac:dyDescent="0.3">
      <c r="A5599" s="17" t="s">
        <v>55</v>
      </c>
      <c r="B5599" s="13" t="s">
        <v>795</v>
      </c>
      <c r="C5599" s="18" t="s">
        <v>85</v>
      </c>
      <c r="D5599" s="19">
        <v>0.1</v>
      </c>
      <c r="E5599" s="11">
        <v>33.75</v>
      </c>
      <c r="F5599" s="20">
        <f t="shared" si="362"/>
        <v>3.375</v>
      </c>
      <c r="G5599" s="21"/>
    </row>
    <row r="5600" spans="1:7" ht="28.8" x14ac:dyDescent="0.3">
      <c r="A5600" s="17" t="s">
        <v>56</v>
      </c>
      <c r="B5600" s="13" t="s">
        <v>796</v>
      </c>
      <c r="C5600" s="18" t="s">
        <v>448</v>
      </c>
      <c r="D5600" s="19">
        <v>1</v>
      </c>
      <c r="E5600" s="11">
        <v>52.31</v>
      </c>
      <c r="F5600" s="20">
        <f>D5600*E5600</f>
        <v>52.31</v>
      </c>
      <c r="G5600" s="21"/>
    </row>
    <row r="5601" spans="1:7" x14ac:dyDescent="0.3">
      <c r="A5601" s="17" t="s">
        <v>57</v>
      </c>
      <c r="B5601" s="13" t="s">
        <v>797</v>
      </c>
      <c r="C5601" s="18" t="s">
        <v>84</v>
      </c>
      <c r="D5601" s="19">
        <v>0.1</v>
      </c>
      <c r="E5601" s="11">
        <v>326.7</v>
      </c>
      <c r="F5601" s="20">
        <f t="shared" ref="F5601:F5602" si="363">D5601*E5601</f>
        <v>32.67</v>
      </c>
      <c r="G5601" s="21"/>
    </row>
    <row r="5602" spans="1:7" ht="28.8" x14ac:dyDescent="0.3">
      <c r="A5602" s="17" t="s">
        <v>58</v>
      </c>
      <c r="B5602" s="13" t="s">
        <v>798</v>
      </c>
      <c r="C5602" s="18" t="s">
        <v>45</v>
      </c>
      <c r="D5602" s="19">
        <v>1</v>
      </c>
      <c r="E5602" s="11">
        <v>25.61</v>
      </c>
      <c r="F5602" s="20">
        <f t="shared" si="363"/>
        <v>25.61</v>
      </c>
      <c r="G5602" s="21"/>
    </row>
    <row r="5603" spans="1:7" ht="28.8" x14ac:dyDescent="0.3">
      <c r="A5603" s="17" t="s">
        <v>59</v>
      </c>
      <c r="B5603" s="13" t="s">
        <v>961</v>
      </c>
      <c r="C5603" s="18" t="s">
        <v>85</v>
      </c>
      <c r="D5603" s="19">
        <v>0.1</v>
      </c>
      <c r="E5603" s="11">
        <v>34.770000000000003</v>
      </c>
      <c r="F5603" s="20">
        <f>D5603*E5603</f>
        <v>3.4770000000000003</v>
      </c>
      <c r="G5603" s="21"/>
    </row>
    <row r="5604" spans="1:7" x14ac:dyDescent="0.3">
      <c r="A5604" s="17" t="s">
        <v>133</v>
      </c>
      <c r="B5604" s="13" t="s">
        <v>799</v>
      </c>
      <c r="C5604" s="18" t="s">
        <v>920</v>
      </c>
      <c r="D5604" s="19">
        <v>1</v>
      </c>
      <c r="E5604" s="11">
        <v>11.08</v>
      </c>
      <c r="F5604" s="20">
        <f>D5604*E5604</f>
        <v>11.08</v>
      </c>
      <c r="G5604" s="21"/>
    </row>
    <row r="5605" spans="1:7" ht="15" thickBot="1" x14ac:dyDescent="0.35">
      <c r="A5605" s="17" t="s">
        <v>134</v>
      </c>
      <c r="B5605" s="13" t="s">
        <v>800</v>
      </c>
      <c r="C5605" s="18" t="s">
        <v>920</v>
      </c>
      <c r="D5605" s="19">
        <v>1</v>
      </c>
      <c r="E5605" s="11">
        <v>7.11</v>
      </c>
      <c r="F5605" s="20">
        <f>D5605*E5605</f>
        <v>7.11</v>
      </c>
      <c r="G5605" s="21"/>
    </row>
    <row r="5606" spans="1:7" ht="15.6" thickTop="1" thickBot="1" x14ac:dyDescent="0.35">
      <c r="A5606" s="49">
        <v>2</v>
      </c>
      <c r="B5606" s="98" t="s">
        <v>23</v>
      </c>
      <c r="C5606" s="99"/>
      <c r="D5606" s="99"/>
      <c r="E5606" s="100"/>
      <c r="F5606" s="50">
        <f>SUM(F5595:F5605)</f>
        <v>157.63700000000003</v>
      </c>
      <c r="G5606" s="51">
        <f>SUM(F5606/F5616)</f>
        <v>0.74726914657942645</v>
      </c>
    </row>
    <row r="5607" spans="1:7" ht="15" thickTop="1" x14ac:dyDescent="0.3">
      <c r="A5607" s="41"/>
      <c r="B5607" s="52" t="s">
        <v>47</v>
      </c>
      <c r="C5607" s="13"/>
      <c r="D5607" s="13"/>
      <c r="E5607" s="13"/>
      <c r="F5607" s="73"/>
      <c r="G5607" s="54"/>
    </row>
    <row r="5608" spans="1:7" x14ac:dyDescent="0.3">
      <c r="A5608" s="17" t="s">
        <v>48</v>
      </c>
      <c r="B5608" s="13" t="s">
        <v>790</v>
      </c>
      <c r="C5608" s="13" t="s">
        <v>21</v>
      </c>
      <c r="D5608" s="13">
        <v>0.25</v>
      </c>
      <c r="E5608" s="20">
        <v>1.7</v>
      </c>
      <c r="F5608" s="53">
        <f>D5608*E5608</f>
        <v>0.42499999999999999</v>
      </c>
      <c r="G5608" s="21"/>
    </row>
    <row r="5609" spans="1:7" x14ac:dyDescent="0.3">
      <c r="A5609" s="17" t="s">
        <v>65</v>
      </c>
      <c r="B5609" s="13" t="s">
        <v>791</v>
      </c>
      <c r="C5609" s="13" t="s">
        <v>21</v>
      </c>
      <c r="D5609" s="13">
        <v>0.25</v>
      </c>
      <c r="E5609" s="20">
        <v>2.15</v>
      </c>
      <c r="F5609" s="53">
        <f>D5609*E5609</f>
        <v>0.53749999999999998</v>
      </c>
      <c r="G5609" s="21"/>
    </row>
    <row r="5610" spans="1:7" ht="15" thickBot="1" x14ac:dyDescent="0.35">
      <c r="A5610" s="17" t="s">
        <v>66</v>
      </c>
      <c r="B5610" s="13" t="s">
        <v>792</v>
      </c>
      <c r="C5610" s="13" t="s">
        <v>21</v>
      </c>
      <c r="D5610" s="13">
        <v>0.25</v>
      </c>
      <c r="E5610" s="11">
        <v>1.76</v>
      </c>
      <c r="F5610" s="53">
        <f>D5610*E5610</f>
        <v>0.44</v>
      </c>
      <c r="G5610" s="21"/>
    </row>
    <row r="5611" spans="1:7" ht="15.6" thickTop="1" thickBot="1" x14ac:dyDescent="0.35">
      <c r="A5611" s="49">
        <v>3</v>
      </c>
      <c r="B5611" s="98" t="s">
        <v>49</v>
      </c>
      <c r="C5611" s="99"/>
      <c r="D5611" s="99"/>
      <c r="E5611" s="100"/>
      <c r="F5611" s="50">
        <f>SUM(F5608:F5610)</f>
        <v>1.4024999999999999</v>
      </c>
      <c r="G5611" s="51">
        <f>SUM(F5611/F5616)</f>
        <v>6.6484707148553018E-3</v>
      </c>
    </row>
    <row r="5612" spans="1:7" ht="15.6" thickTop="1" thickBot="1" x14ac:dyDescent="0.35">
      <c r="A5612" s="57" t="s">
        <v>14</v>
      </c>
      <c r="B5612" s="98" t="s">
        <v>24</v>
      </c>
      <c r="C5612" s="99"/>
      <c r="D5612" s="99"/>
      <c r="E5612" s="100"/>
      <c r="F5612" s="58">
        <f>SUM(F5593,F5606,F5611)</f>
        <v>166.75950000000003</v>
      </c>
      <c r="G5612" s="6"/>
    </row>
    <row r="5613" spans="1:7" ht="15.6" thickTop="1" thickBot="1" x14ac:dyDescent="0.35">
      <c r="A5613" s="59">
        <v>4</v>
      </c>
      <c r="B5613" s="95" t="s">
        <v>15</v>
      </c>
      <c r="C5613" s="96"/>
      <c r="D5613" s="96"/>
      <c r="E5613" s="97"/>
      <c r="F5613" s="58">
        <f>SUM(F5612)*15%</f>
        <v>25.013925000000004</v>
      </c>
      <c r="G5613" s="51">
        <f>SUM(F5613/F5616)</f>
        <v>0.11857707509881422</v>
      </c>
    </row>
    <row r="5614" spans="1:7" ht="15.6" thickTop="1" thickBot="1" x14ac:dyDescent="0.35">
      <c r="A5614" s="57" t="s">
        <v>16</v>
      </c>
      <c r="B5614" s="98" t="s">
        <v>25</v>
      </c>
      <c r="C5614" s="99"/>
      <c r="D5614" s="99"/>
      <c r="E5614" s="100"/>
      <c r="F5614" s="60">
        <f>SUM(F5612:F5613)</f>
        <v>191.77342500000003</v>
      </c>
    </row>
    <row r="5615" spans="1:7" ht="15.6" thickTop="1" thickBot="1" x14ac:dyDescent="0.35">
      <c r="A5615" s="59">
        <v>5</v>
      </c>
      <c r="B5615" s="95" t="s">
        <v>17</v>
      </c>
      <c r="C5615" s="96"/>
      <c r="D5615" s="96"/>
      <c r="E5615" s="97"/>
      <c r="F5615" s="58">
        <f>SUM(F5614)*10%</f>
        <v>19.177342500000005</v>
      </c>
      <c r="G5615" s="51">
        <f>SUM(F5615/F5616)</f>
        <v>9.0909090909090912E-2</v>
      </c>
    </row>
    <row r="5616" spans="1:7" ht="15.6" thickTop="1" thickBot="1" x14ac:dyDescent="0.35">
      <c r="A5616" s="57" t="s">
        <v>18</v>
      </c>
      <c r="B5616" s="98" t="s">
        <v>19</v>
      </c>
      <c r="C5616" s="99"/>
      <c r="D5616" s="99"/>
      <c r="E5616" s="100"/>
      <c r="F5616" s="60">
        <f>SUM(F5614,F5615)</f>
        <v>210.95076750000004</v>
      </c>
      <c r="G5616" s="62">
        <f>SUM(G5593,G5606,G5611,G5613,G5615)</f>
        <v>1</v>
      </c>
    </row>
    <row r="5617" spans="1:7" ht="15.6" thickTop="1" thickBot="1" x14ac:dyDescent="0.35"/>
    <row r="5618" spans="1:7" ht="44.4" thickTop="1" thickBot="1" x14ac:dyDescent="0.35">
      <c r="A5618" s="37" t="s">
        <v>2</v>
      </c>
      <c r="B5618" s="29" t="s">
        <v>1</v>
      </c>
      <c r="C5618" s="38" t="s">
        <v>0</v>
      </c>
      <c r="D5618" s="39" t="s">
        <v>20</v>
      </c>
      <c r="E5618" s="40"/>
      <c r="F5618" s="41"/>
      <c r="G5618" s="41"/>
    </row>
    <row r="5619" spans="1:7" ht="43.8" thickTop="1" x14ac:dyDescent="0.3">
      <c r="A5619" s="63" t="s">
        <v>786</v>
      </c>
      <c r="B5619" s="16" t="s">
        <v>1022</v>
      </c>
      <c r="C5619" s="8"/>
      <c r="D5619" s="8"/>
      <c r="E5619" s="40"/>
      <c r="F5619" s="41"/>
      <c r="G5619" s="41"/>
    </row>
    <row r="5620" spans="1:7" ht="87" thickBot="1" x14ac:dyDescent="0.35">
      <c r="A5620" s="66" t="s">
        <v>808</v>
      </c>
      <c r="B5620" s="27" t="s">
        <v>809</v>
      </c>
      <c r="C5620" s="33" t="s">
        <v>810</v>
      </c>
      <c r="D5620" s="33">
        <v>1</v>
      </c>
      <c r="E5620" s="41"/>
      <c r="F5620" s="41"/>
      <c r="G5620" s="41"/>
    </row>
    <row r="5621" spans="1:7" ht="30" thickTop="1" thickBot="1" x14ac:dyDescent="0.35">
      <c r="A5621" s="37" t="s">
        <v>3</v>
      </c>
      <c r="B5621" s="29" t="s">
        <v>4</v>
      </c>
      <c r="C5621" s="29" t="s">
        <v>0</v>
      </c>
      <c r="D5621" s="29" t="s">
        <v>5</v>
      </c>
      <c r="E5621" s="29" t="s">
        <v>6</v>
      </c>
      <c r="F5621" s="29" t="s">
        <v>7</v>
      </c>
      <c r="G5621" s="39" t="s">
        <v>8</v>
      </c>
    </row>
    <row r="5622" spans="1:7" ht="15" thickTop="1" x14ac:dyDescent="0.3">
      <c r="A5622" s="41"/>
      <c r="B5622" s="46" t="s">
        <v>9</v>
      </c>
      <c r="C5622" s="47"/>
      <c r="D5622" s="47"/>
      <c r="E5622" s="47"/>
      <c r="F5622" s="47"/>
      <c r="G5622" s="21"/>
    </row>
    <row r="5623" spans="1:7" ht="15" thickBot="1" x14ac:dyDescent="0.35">
      <c r="A5623" s="17" t="s">
        <v>10</v>
      </c>
      <c r="B5623" s="13" t="s">
        <v>43</v>
      </c>
      <c r="C5623" s="13" t="s">
        <v>21</v>
      </c>
      <c r="D5623" s="13">
        <v>8.4000000000000005E-2</v>
      </c>
      <c r="E5623" s="48">
        <v>30.88</v>
      </c>
      <c r="F5623" s="20">
        <f>PRODUCT(D5623:E5623)</f>
        <v>2.5939200000000002</v>
      </c>
      <c r="G5623" s="21"/>
    </row>
    <row r="5624" spans="1:7" ht="15.6" thickTop="1" thickBot="1" x14ac:dyDescent="0.35">
      <c r="A5624" s="49">
        <v>1</v>
      </c>
      <c r="B5624" s="98" t="s">
        <v>13</v>
      </c>
      <c r="C5624" s="99"/>
      <c r="D5624" s="99"/>
      <c r="E5624" s="100"/>
      <c r="F5624" s="50">
        <f>SUM(F5623)</f>
        <v>2.5939200000000002</v>
      </c>
      <c r="G5624" s="51">
        <f>SUM(F5624/F5647)</f>
        <v>1.2736038102027791E-2</v>
      </c>
    </row>
    <row r="5625" spans="1:7" ht="15" thickTop="1" x14ac:dyDescent="0.3">
      <c r="A5625" s="41"/>
      <c r="B5625" s="52" t="s">
        <v>22</v>
      </c>
      <c r="C5625" s="13"/>
      <c r="D5625" s="13"/>
      <c r="E5625" s="13"/>
      <c r="F5625" s="53"/>
      <c r="G5625" s="54"/>
    </row>
    <row r="5626" spans="1:7" x14ac:dyDescent="0.3">
      <c r="A5626" s="17" t="s">
        <v>11</v>
      </c>
      <c r="B5626" s="13" t="s">
        <v>793</v>
      </c>
      <c r="C5626" s="18" t="s">
        <v>228</v>
      </c>
      <c r="D5626" s="19">
        <v>1</v>
      </c>
      <c r="E5626" s="11">
        <v>4.95</v>
      </c>
      <c r="F5626" s="20">
        <f t="shared" ref="F5626:F5630" si="364">D5626*E5626</f>
        <v>4.95</v>
      </c>
      <c r="G5626" s="21"/>
    </row>
    <row r="5627" spans="1:7" ht="28.8" x14ac:dyDescent="0.3">
      <c r="A5627" s="17" t="s">
        <v>12</v>
      </c>
      <c r="B5627" s="13" t="s">
        <v>794</v>
      </c>
      <c r="C5627" s="18" t="s">
        <v>68</v>
      </c>
      <c r="D5627" s="19">
        <v>1</v>
      </c>
      <c r="E5627" s="11">
        <v>12.82</v>
      </c>
      <c r="F5627" s="20">
        <f t="shared" si="364"/>
        <v>12.82</v>
      </c>
      <c r="G5627" s="21"/>
    </row>
    <row r="5628" spans="1:7" x14ac:dyDescent="0.3">
      <c r="A5628" s="17" t="s">
        <v>53</v>
      </c>
      <c r="B5628" s="13" t="s">
        <v>801</v>
      </c>
      <c r="C5628" s="18" t="s">
        <v>85</v>
      </c>
      <c r="D5628" s="19">
        <v>0.1</v>
      </c>
      <c r="E5628" s="11">
        <v>34.770000000000003</v>
      </c>
      <c r="F5628" s="20">
        <f t="shared" si="364"/>
        <v>3.4770000000000003</v>
      </c>
      <c r="G5628" s="21"/>
    </row>
    <row r="5629" spans="1:7" x14ac:dyDescent="0.3">
      <c r="A5629" s="17" t="s">
        <v>54</v>
      </c>
      <c r="B5629" s="13" t="s">
        <v>557</v>
      </c>
      <c r="C5629" s="18" t="s">
        <v>85</v>
      </c>
      <c r="D5629" s="19">
        <v>0.1</v>
      </c>
      <c r="E5629" s="11">
        <v>7.58</v>
      </c>
      <c r="F5629" s="20">
        <f t="shared" si="364"/>
        <v>0.75800000000000001</v>
      </c>
      <c r="G5629" s="21"/>
    </row>
    <row r="5630" spans="1:7" x14ac:dyDescent="0.3">
      <c r="A5630" s="17" t="s">
        <v>55</v>
      </c>
      <c r="B5630" s="13" t="s">
        <v>795</v>
      </c>
      <c r="C5630" s="18" t="s">
        <v>85</v>
      </c>
      <c r="D5630" s="19">
        <v>0.1</v>
      </c>
      <c r="E5630" s="11">
        <v>33.75</v>
      </c>
      <c r="F5630" s="20">
        <f t="shared" si="364"/>
        <v>3.375</v>
      </c>
      <c r="G5630" s="21"/>
    </row>
    <row r="5631" spans="1:7" ht="28.8" x14ac:dyDescent="0.3">
      <c r="A5631" s="17" t="s">
        <v>56</v>
      </c>
      <c r="B5631" s="13" t="s">
        <v>796</v>
      </c>
      <c r="C5631" s="18" t="s">
        <v>448</v>
      </c>
      <c r="D5631" s="19">
        <v>1</v>
      </c>
      <c r="E5631" s="11">
        <v>52.31</v>
      </c>
      <c r="F5631" s="20">
        <f>D5631*E5631</f>
        <v>52.31</v>
      </c>
      <c r="G5631" s="21"/>
    </row>
    <row r="5632" spans="1:7" x14ac:dyDescent="0.3">
      <c r="A5632" s="17" t="s">
        <v>57</v>
      </c>
      <c r="B5632" s="13" t="s">
        <v>797</v>
      </c>
      <c r="C5632" s="18" t="s">
        <v>84</v>
      </c>
      <c r="D5632" s="19">
        <v>0.1</v>
      </c>
      <c r="E5632" s="11">
        <v>326.7</v>
      </c>
      <c r="F5632" s="20">
        <f t="shared" ref="F5632:F5633" si="365">D5632*E5632</f>
        <v>32.67</v>
      </c>
      <c r="G5632" s="21"/>
    </row>
    <row r="5633" spans="1:7" ht="28.8" x14ac:dyDescent="0.3">
      <c r="A5633" s="17" t="s">
        <v>58</v>
      </c>
      <c r="B5633" s="13" t="s">
        <v>798</v>
      </c>
      <c r="C5633" s="18" t="s">
        <v>45</v>
      </c>
      <c r="D5633" s="19">
        <v>1</v>
      </c>
      <c r="E5633" s="11">
        <v>25.91</v>
      </c>
      <c r="F5633" s="20">
        <f t="shared" si="365"/>
        <v>25.91</v>
      </c>
      <c r="G5633" s="21"/>
    </row>
    <row r="5634" spans="1:7" ht="28.8" x14ac:dyDescent="0.3">
      <c r="A5634" s="17" t="s">
        <v>59</v>
      </c>
      <c r="B5634" s="13" t="s">
        <v>961</v>
      </c>
      <c r="C5634" s="18" t="s">
        <v>85</v>
      </c>
      <c r="D5634" s="19">
        <v>0.1</v>
      </c>
      <c r="E5634" s="11">
        <v>34.770000000000003</v>
      </c>
      <c r="F5634" s="20">
        <f>D5634*E5634</f>
        <v>3.4770000000000003</v>
      </c>
      <c r="G5634" s="21"/>
    </row>
    <row r="5635" spans="1:7" x14ac:dyDescent="0.3">
      <c r="A5635" s="17" t="s">
        <v>133</v>
      </c>
      <c r="B5635" s="13" t="s">
        <v>799</v>
      </c>
      <c r="C5635" s="18" t="s">
        <v>920</v>
      </c>
      <c r="D5635" s="19">
        <v>1</v>
      </c>
      <c r="E5635" s="11">
        <v>11.08</v>
      </c>
      <c r="F5635" s="20">
        <f>D5635*E5635</f>
        <v>11.08</v>
      </c>
      <c r="G5635" s="21"/>
    </row>
    <row r="5636" spans="1:7" ht="15" thickBot="1" x14ac:dyDescent="0.35">
      <c r="A5636" s="17" t="s">
        <v>134</v>
      </c>
      <c r="B5636" s="13" t="s">
        <v>800</v>
      </c>
      <c r="C5636" s="18" t="s">
        <v>920</v>
      </c>
      <c r="D5636" s="19">
        <v>1</v>
      </c>
      <c r="E5636" s="11">
        <v>7.11</v>
      </c>
      <c r="F5636" s="20">
        <f>D5636*E5636</f>
        <v>7.11</v>
      </c>
      <c r="G5636" s="21"/>
    </row>
    <row r="5637" spans="1:7" ht="15.6" thickTop="1" thickBot="1" x14ac:dyDescent="0.35">
      <c r="A5637" s="49">
        <v>2</v>
      </c>
      <c r="B5637" s="98" t="s">
        <v>23</v>
      </c>
      <c r="C5637" s="99"/>
      <c r="D5637" s="99"/>
      <c r="E5637" s="100"/>
      <c r="F5637" s="50">
        <f>SUM(F5626:F5636)</f>
        <v>157.93700000000004</v>
      </c>
      <c r="G5637" s="51">
        <f>SUM(F5637/F5647)</f>
        <v>0.77546402731000319</v>
      </c>
    </row>
    <row r="5638" spans="1:7" ht="15" thickTop="1" x14ac:dyDescent="0.3">
      <c r="A5638" s="41"/>
      <c r="B5638" s="52" t="s">
        <v>47</v>
      </c>
      <c r="C5638" s="13"/>
      <c r="D5638" s="13"/>
      <c r="E5638" s="13"/>
      <c r="F5638" s="73"/>
      <c r="G5638" s="54"/>
    </row>
    <row r="5639" spans="1:7" x14ac:dyDescent="0.3">
      <c r="A5639" s="17" t="s">
        <v>48</v>
      </c>
      <c r="B5639" s="13" t="s">
        <v>790</v>
      </c>
      <c r="C5639" s="13" t="s">
        <v>21</v>
      </c>
      <c r="D5639" s="13">
        <v>8.4000000000000005E-2</v>
      </c>
      <c r="E5639" s="20">
        <v>1.7</v>
      </c>
      <c r="F5639" s="53">
        <f>D5639*E5639</f>
        <v>0.14280000000000001</v>
      </c>
      <c r="G5639" s="21"/>
    </row>
    <row r="5640" spans="1:7" x14ac:dyDescent="0.3">
      <c r="A5640" s="17" t="s">
        <v>65</v>
      </c>
      <c r="B5640" s="13" t="s">
        <v>791</v>
      </c>
      <c r="C5640" s="13" t="s">
        <v>21</v>
      </c>
      <c r="D5640" s="13">
        <v>8.4000000000000005E-2</v>
      </c>
      <c r="E5640" s="20">
        <v>2.15</v>
      </c>
      <c r="F5640" s="53">
        <f>D5640*E5640</f>
        <v>0.18060000000000001</v>
      </c>
      <c r="G5640" s="21"/>
    </row>
    <row r="5641" spans="1:7" ht="15" thickBot="1" x14ac:dyDescent="0.35">
      <c r="A5641" s="17" t="s">
        <v>66</v>
      </c>
      <c r="B5641" s="13" t="s">
        <v>792</v>
      </c>
      <c r="C5641" s="13" t="s">
        <v>21</v>
      </c>
      <c r="D5641" s="13">
        <v>8.4000000000000005E-2</v>
      </c>
      <c r="E5641" s="11">
        <v>1.76</v>
      </c>
      <c r="F5641" s="53">
        <f>D5641*E5641</f>
        <v>0.14784</v>
      </c>
      <c r="G5641" s="21"/>
    </row>
    <row r="5642" spans="1:7" ht="15.6" thickTop="1" thickBot="1" x14ac:dyDescent="0.35">
      <c r="A5642" s="49">
        <v>3</v>
      </c>
      <c r="B5642" s="98" t="s">
        <v>49</v>
      </c>
      <c r="C5642" s="99"/>
      <c r="D5642" s="99"/>
      <c r="E5642" s="100"/>
      <c r="F5642" s="50">
        <f>SUM(F5639:F5641)</f>
        <v>0.47123999999999999</v>
      </c>
      <c r="G5642" s="51">
        <f>SUM(F5642/F5647)</f>
        <v>2.3137685800639863E-3</v>
      </c>
    </row>
    <row r="5643" spans="1:7" ht="15.6" thickTop="1" thickBot="1" x14ac:dyDescent="0.35">
      <c r="A5643" s="57" t="s">
        <v>14</v>
      </c>
      <c r="B5643" s="98" t="s">
        <v>24</v>
      </c>
      <c r="C5643" s="99"/>
      <c r="D5643" s="99"/>
      <c r="E5643" s="100"/>
      <c r="F5643" s="58">
        <f>SUM(F5624,F5637,F5642)</f>
        <v>161.00216000000003</v>
      </c>
      <c r="G5643" s="6"/>
    </row>
    <row r="5644" spans="1:7" ht="15.6" thickTop="1" thickBot="1" x14ac:dyDescent="0.35">
      <c r="A5644" s="59">
        <v>4</v>
      </c>
      <c r="B5644" s="95" t="s">
        <v>15</v>
      </c>
      <c r="C5644" s="96"/>
      <c r="D5644" s="96"/>
      <c r="E5644" s="97"/>
      <c r="F5644" s="58">
        <f>SUM(F5643)*15%</f>
        <v>24.150324000000005</v>
      </c>
      <c r="G5644" s="51">
        <f>SUM(F5644/F5647)</f>
        <v>0.11857707509881424</v>
      </c>
    </row>
    <row r="5645" spans="1:7" ht="15.6" thickTop="1" thickBot="1" x14ac:dyDescent="0.35">
      <c r="A5645" s="57" t="s">
        <v>16</v>
      </c>
      <c r="B5645" s="98" t="s">
        <v>25</v>
      </c>
      <c r="C5645" s="99"/>
      <c r="D5645" s="99"/>
      <c r="E5645" s="100"/>
      <c r="F5645" s="60">
        <f>SUM(F5643:F5644)</f>
        <v>185.15248400000004</v>
      </c>
    </row>
    <row r="5646" spans="1:7" ht="15.6" thickTop="1" thickBot="1" x14ac:dyDescent="0.35">
      <c r="A5646" s="59">
        <v>5</v>
      </c>
      <c r="B5646" s="95" t="s">
        <v>17</v>
      </c>
      <c r="C5646" s="96"/>
      <c r="D5646" s="96"/>
      <c r="E5646" s="97"/>
      <c r="F5646" s="58">
        <f>SUM(F5645)*10%</f>
        <v>18.515248400000004</v>
      </c>
      <c r="G5646" s="51">
        <f>SUM(F5646/F5647)</f>
        <v>9.0909090909090912E-2</v>
      </c>
    </row>
    <row r="5647" spans="1:7" ht="15.6" thickTop="1" thickBot="1" x14ac:dyDescent="0.35">
      <c r="A5647" s="57" t="s">
        <v>18</v>
      </c>
      <c r="B5647" s="98" t="s">
        <v>19</v>
      </c>
      <c r="C5647" s="99"/>
      <c r="D5647" s="99"/>
      <c r="E5647" s="100"/>
      <c r="F5647" s="60">
        <f>SUM(F5645,F5646)</f>
        <v>203.66773240000003</v>
      </c>
      <c r="G5647" s="62">
        <f>SUM(G5624,G5637,G5642,G5644,G5646)</f>
        <v>1</v>
      </c>
    </row>
    <row r="5648" spans="1:7" ht="15" thickTop="1" x14ac:dyDescent="0.3"/>
    <row r="5649" spans="1:7" x14ac:dyDescent="0.3">
      <c r="A5649" s="101" t="s">
        <v>811</v>
      </c>
      <c r="B5649" s="101"/>
      <c r="C5649" s="101"/>
      <c r="D5649" s="101"/>
      <c r="E5649" s="101"/>
      <c r="F5649" s="101"/>
      <c r="G5649" s="101"/>
    </row>
    <row r="5650" spans="1:7" ht="15" thickBot="1" x14ac:dyDescent="0.35"/>
    <row r="5651" spans="1:7" ht="44.4" thickTop="1" thickBot="1" x14ac:dyDescent="0.35">
      <c r="A5651" s="37" t="s">
        <v>2</v>
      </c>
      <c r="B5651" s="29" t="s">
        <v>1</v>
      </c>
      <c r="C5651" s="38" t="s">
        <v>0</v>
      </c>
      <c r="D5651" s="39" t="s">
        <v>20</v>
      </c>
      <c r="E5651" s="40"/>
      <c r="F5651" s="41"/>
      <c r="G5651" s="41"/>
    </row>
    <row r="5652" spans="1:7" ht="58.2" thickTop="1" x14ac:dyDescent="0.3">
      <c r="A5652" s="63" t="s">
        <v>812</v>
      </c>
      <c r="B5652" s="16" t="s">
        <v>1023</v>
      </c>
      <c r="C5652" s="8"/>
      <c r="D5652" s="8"/>
      <c r="E5652" s="40"/>
      <c r="F5652" s="41"/>
      <c r="G5652" s="41"/>
    </row>
    <row r="5653" spans="1:7" ht="58.2" thickBot="1" x14ac:dyDescent="0.35">
      <c r="A5653" s="66" t="s">
        <v>813</v>
      </c>
      <c r="B5653" s="27" t="s">
        <v>814</v>
      </c>
      <c r="C5653" s="33" t="s">
        <v>815</v>
      </c>
      <c r="D5653" s="33">
        <v>1</v>
      </c>
      <c r="E5653" s="40"/>
      <c r="F5653" s="41"/>
      <c r="G5653" s="41"/>
    </row>
    <row r="5654" spans="1:7" ht="30" thickTop="1" thickBot="1" x14ac:dyDescent="0.35">
      <c r="A5654" s="37" t="s">
        <v>3</v>
      </c>
      <c r="B5654" s="29" t="s">
        <v>4</v>
      </c>
      <c r="C5654" s="29" t="s">
        <v>0</v>
      </c>
      <c r="D5654" s="29" t="s">
        <v>5</v>
      </c>
      <c r="E5654" s="29" t="s">
        <v>6</v>
      </c>
      <c r="F5654" s="29" t="s">
        <v>7</v>
      </c>
      <c r="G5654" s="39" t="s">
        <v>8</v>
      </c>
    </row>
    <row r="5655" spans="1:7" ht="15" thickTop="1" x14ac:dyDescent="0.3">
      <c r="A5655" s="41"/>
      <c r="B5655" s="46" t="s">
        <v>9</v>
      </c>
      <c r="C5655" s="47"/>
      <c r="D5655" s="47"/>
      <c r="E5655" s="47"/>
      <c r="F5655" s="47"/>
      <c r="G5655" s="21"/>
    </row>
    <row r="5656" spans="1:7" ht="15" thickBot="1" x14ac:dyDescent="0.35">
      <c r="A5656" s="17" t="s">
        <v>10</v>
      </c>
      <c r="B5656" s="13" t="s">
        <v>43</v>
      </c>
      <c r="C5656" s="13" t="s">
        <v>21</v>
      </c>
      <c r="D5656" s="55">
        <v>4.5</v>
      </c>
      <c r="E5656" s="48">
        <v>30.88</v>
      </c>
      <c r="F5656" s="20">
        <f>PRODUCT(D5656:E5656)</f>
        <v>138.96</v>
      </c>
      <c r="G5656" s="21"/>
    </row>
    <row r="5657" spans="1:7" ht="15.6" thickTop="1" thickBot="1" x14ac:dyDescent="0.35">
      <c r="A5657" s="49">
        <v>1</v>
      </c>
      <c r="B5657" s="98" t="s">
        <v>13</v>
      </c>
      <c r="C5657" s="99"/>
      <c r="D5657" s="99"/>
      <c r="E5657" s="100"/>
      <c r="F5657" s="50">
        <f>SUM(F5656)</f>
        <v>138.96</v>
      </c>
      <c r="G5657" s="51">
        <f>SUM(F5657/F5670)</f>
        <v>0.59027932794302729</v>
      </c>
    </row>
    <row r="5658" spans="1:7" ht="15" thickTop="1" x14ac:dyDescent="0.3">
      <c r="A5658" s="41"/>
      <c r="B5658" s="52" t="s">
        <v>22</v>
      </c>
      <c r="C5658" s="13"/>
      <c r="D5658" s="13"/>
      <c r="E5658" s="13"/>
      <c r="F5658" s="53"/>
      <c r="G5658" s="54"/>
    </row>
    <row r="5659" spans="1:7" x14ac:dyDescent="0.3">
      <c r="A5659" s="17" t="s">
        <v>11</v>
      </c>
      <c r="B5659" s="13" t="s">
        <v>675</v>
      </c>
      <c r="C5659" s="13" t="s">
        <v>85</v>
      </c>
      <c r="D5659" s="55">
        <v>0.1</v>
      </c>
      <c r="E5659" s="20">
        <v>7.58</v>
      </c>
      <c r="F5659" s="53">
        <f t="shared" ref="F5659:F5664" si="366">D5659*E5659</f>
        <v>0.75800000000000001</v>
      </c>
      <c r="G5659" s="21"/>
    </row>
    <row r="5660" spans="1:7" ht="28.8" x14ac:dyDescent="0.3">
      <c r="A5660" s="17" t="s">
        <v>12</v>
      </c>
      <c r="B5660" s="41" t="s">
        <v>940</v>
      </c>
      <c r="C5660" s="13" t="s">
        <v>68</v>
      </c>
      <c r="D5660" s="55">
        <v>1</v>
      </c>
      <c r="E5660" s="20">
        <v>5.87</v>
      </c>
      <c r="F5660" s="53">
        <f t="shared" si="366"/>
        <v>5.87</v>
      </c>
      <c r="G5660" s="21"/>
    </row>
    <row r="5661" spans="1:7" x14ac:dyDescent="0.3">
      <c r="A5661" s="17" t="s">
        <v>53</v>
      </c>
      <c r="B5661" s="13" t="s">
        <v>941</v>
      </c>
      <c r="C5661" s="13" t="s">
        <v>68</v>
      </c>
      <c r="D5661" s="55">
        <v>1</v>
      </c>
      <c r="E5661" s="20">
        <v>2.61</v>
      </c>
      <c r="F5661" s="53">
        <f t="shared" si="366"/>
        <v>2.61</v>
      </c>
      <c r="G5661" s="21"/>
    </row>
    <row r="5662" spans="1:7" x14ac:dyDescent="0.3">
      <c r="A5662" s="17" t="s">
        <v>54</v>
      </c>
      <c r="B5662" s="13" t="s">
        <v>816</v>
      </c>
      <c r="C5662" s="13" t="s">
        <v>68</v>
      </c>
      <c r="D5662" s="55">
        <v>1</v>
      </c>
      <c r="E5662" s="20">
        <v>5.83</v>
      </c>
      <c r="F5662" s="53">
        <f t="shared" si="366"/>
        <v>5.83</v>
      </c>
      <c r="G5662" s="21"/>
    </row>
    <row r="5663" spans="1:7" ht="43.2" x14ac:dyDescent="0.3">
      <c r="A5663" s="17" t="s">
        <v>55</v>
      </c>
      <c r="B5663" s="13" t="s">
        <v>907</v>
      </c>
      <c r="C5663" s="13" t="s">
        <v>68</v>
      </c>
      <c r="D5663" s="55">
        <v>1</v>
      </c>
      <c r="E5663" s="20">
        <v>6.41</v>
      </c>
      <c r="F5663" s="53">
        <f t="shared" si="366"/>
        <v>6.41</v>
      </c>
      <c r="G5663" s="21"/>
    </row>
    <row r="5664" spans="1:7" ht="15" thickBot="1" x14ac:dyDescent="0.35">
      <c r="A5664" s="17" t="s">
        <v>56</v>
      </c>
      <c r="B5664" s="13" t="s">
        <v>817</v>
      </c>
      <c r="C5664" s="13" t="s">
        <v>143</v>
      </c>
      <c r="D5664" s="55">
        <v>1</v>
      </c>
      <c r="E5664" s="20">
        <v>25.66</v>
      </c>
      <c r="F5664" s="53">
        <f t="shared" si="366"/>
        <v>25.66</v>
      </c>
      <c r="G5664" s="21"/>
    </row>
    <row r="5665" spans="1:7" ht="15.6" thickTop="1" thickBot="1" x14ac:dyDescent="0.35">
      <c r="A5665" s="49">
        <v>2</v>
      </c>
      <c r="B5665" s="98" t="s">
        <v>23</v>
      </c>
      <c r="C5665" s="99"/>
      <c r="D5665" s="99"/>
      <c r="E5665" s="100"/>
      <c r="F5665" s="50">
        <f>SUM(F5659:F5664)</f>
        <v>47.138000000000005</v>
      </c>
      <c r="G5665" s="51">
        <f>SUM(F5665/F5670)</f>
        <v>0.20023450604906751</v>
      </c>
    </row>
    <row r="5666" spans="1:7" ht="15.6" thickTop="1" thickBot="1" x14ac:dyDescent="0.35">
      <c r="A5666" s="57" t="s">
        <v>14</v>
      </c>
      <c r="B5666" s="98" t="s">
        <v>123</v>
      </c>
      <c r="C5666" s="99"/>
      <c r="D5666" s="99"/>
      <c r="E5666" s="100"/>
      <c r="F5666" s="58">
        <f>SUM(F5657,F5665)</f>
        <v>186.09800000000001</v>
      </c>
      <c r="G5666" s="6"/>
    </row>
    <row r="5667" spans="1:7" ht="15.6" thickTop="1" thickBot="1" x14ac:dyDescent="0.35">
      <c r="A5667" s="59">
        <v>3</v>
      </c>
      <c r="B5667" s="95" t="s">
        <v>15</v>
      </c>
      <c r="C5667" s="96"/>
      <c r="D5667" s="96"/>
      <c r="E5667" s="97"/>
      <c r="F5667" s="58">
        <f>SUM(F5666)*15%</f>
        <v>27.9147</v>
      </c>
      <c r="G5667" s="51">
        <f>SUM(F5667/F5670)</f>
        <v>0.11857707509881421</v>
      </c>
    </row>
    <row r="5668" spans="1:7" ht="15.6" thickTop="1" thickBot="1" x14ac:dyDescent="0.35">
      <c r="A5668" s="57" t="s">
        <v>16</v>
      </c>
      <c r="B5668" s="98" t="s">
        <v>124</v>
      </c>
      <c r="C5668" s="99"/>
      <c r="D5668" s="99"/>
      <c r="E5668" s="100"/>
      <c r="F5668" s="60">
        <f>SUM(F5666:F5667)</f>
        <v>214.01270000000002</v>
      </c>
    </row>
    <row r="5669" spans="1:7" ht="15.6" thickTop="1" thickBot="1" x14ac:dyDescent="0.35">
      <c r="A5669" s="59">
        <v>4</v>
      </c>
      <c r="B5669" s="95" t="s">
        <v>17</v>
      </c>
      <c r="C5669" s="96"/>
      <c r="D5669" s="96"/>
      <c r="E5669" s="97"/>
      <c r="F5669" s="58">
        <f>SUM(F5668)*10%</f>
        <v>21.401270000000004</v>
      </c>
      <c r="G5669" s="51">
        <f>SUM(F5669/F5670)</f>
        <v>9.0909090909090912E-2</v>
      </c>
    </row>
    <row r="5670" spans="1:7" ht="15.6" thickTop="1" thickBot="1" x14ac:dyDescent="0.35">
      <c r="A5670" s="57" t="s">
        <v>18</v>
      </c>
      <c r="B5670" s="98" t="s">
        <v>19</v>
      </c>
      <c r="C5670" s="99"/>
      <c r="D5670" s="99"/>
      <c r="E5670" s="100"/>
      <c r="F5670" s="60">
        <f>SUM(F5668,F5669)</f>
        <v>235.41397000000003</v>
      </c>
      <c r="G5670" s="62">
        <f>SUM(G5657,G5665,G5667,G5669)</f>
        <v>0.99999999999999989</v>
      </c>
    </row>
    <row r="5671" spans="1:7" ht="15.6" thickTop="1" thickBot="1" x14ac:dyDescent="0.35"/>
    <row r="5672" spans="1:7" ht="44.4" thickTop="1" thickBot="1" x14ac:dyDescent="0.35">
      <c r="A5672" s="37" t="s">
        <v>2</v>
      </c>
      <c r="B5672" s="29" t="s">
        <v>1</v>
      </c>
      <c r="C5672" s="38" t="s">
        <v>0</v>
      </c>
      <c r="D5672" s="39" t="s">
        <v>20</v>
      </c>
      <c r="E5672" s="40"/>
      <c r="F5672" s="41"/>
      <c r="G5672" s="41"/>
    </row>
    <row r="5673" spans="1:7" ht="58.2" thickTop="1" x14ac:dyDescent="0.3">
      <c r="A5673" s="63" t="s">
        <v>812</v>
      </c>
      <c r="B5673" s="16" t="s">
        <v>1023</v>
      </c>
      <c r="C5673" s="8"/>
      <c r="D5673" s="8"/>
      <c r="E5673" s="40"/>
      <c r="F5673" s="41"/>
      <c r="G5673" s="41"/>
    </row>
    <row r="5674" spans="1:7" ht="101.4" thickBot="1" x14ac:dyDescent="0.35">
      <c r="A5674" s="66" t="s">
        <v>818</v>
      </c>
      <c r="B5674" s="27" t="s">
        <v>819</v>
      </c>
      <c r="C5674" s="33" t="s">
        <v>815</v>
      </c>
      <c r="D5674" s="33">
        <v>1</v>
      </c>
      <c r="E5674" s="40"/>
      <c r="F5674" s="41"/>
      <c r="G5674" s="41"/>
    </row>
    <row r="5675" spans="1:7" ht="30" thickTop="1" thickBot="1" x14ac:dyDescent="0.35">
      <c r="A5675" s="37" t="s">
        <v>3</v>
      </c>
      <c r="B5675" s="29" t="s">
        <v>4</v>
      </c>
      <c r="C5675" s="29" t="s">
        <v>0</v>
      </c>
      <c r="D5675" s="29" t="s">
        <v>5</v>
      </c>
      <c r="E5675" s="29" t="s">
        <v>6</v>
      </c>
      <c r="F5675" s="29" t="s">
        <v>7</v>
      </c>
      <c r="G5675" s="39" t="s">
        <v>8</v>
      </c>
    </row>
    <row r="5676" spans="1:7" ht="15" thickTop="1" x14ac:dyDescent="0.3">
      <c r="A5676" s="41"/>
      <c r="B5676" s="46" t="s">
        <v>9</v>
      </c>
      <c r="C5676" s="47"/>
      <c r="D5676" s="47"/>
      <c r="E5676" s="47"/>
      <c r="F5676" s="47"/>
      <c r="G5676" s="21"/>
    </row>
    <row r="5677" spans="1:7" ht="15" thickBot="1" x14ac:dyDescent="0.35">
      <c r="A5677" s="17" t="s">
        <v>10</v>
      </c>
      <c r="B5677" s="13" t="s">
        <v>43</v>
      </c>
      <c r="C5677" s="13" t="s">
        <v>21</v>
      </c>
      <c r="D5677" s="55">
        <v>5</v>
      </c>
      <c r="E5677" s="48">
        <v>30.88</v>
      </c>
      <c r="F5677" s="20">
        <f>PRODUCT(D5677:E5677)</f>
        <v>154.4</v>
      </c>
      <c r="G5677" s="21"/>
    </row>
    <row r="5678" spans="1:7" ht="15.6" thickTop="1" thickBot="1" x14ac:dyDescent="0.35">
      <c r="A5678" s="49">
        <v>1</v>
      </c>
      <c r="B5678" s="98" t="s">
        <v>13</v>
      </c>
      <c r="C5678" s="99"/>
      <c r="D5678" s="99"/>
      <c r="E5678" s="100"/>
      <c r="F5678" s="50">
        <f>SUM(F5677)</f>
        <v>154.4</v>
      </c>
      <c r="G5678" s="51">
        <f>SUM(F5678/F5691)</f>
        <v>0.60561946614722506</v>
      </c>
    </row>
    <row r="5679" spans="1:7" ht="15" thickTop="1" x14ac:dyDescent="0.3">
      <c r="A5679" s="41"/>
      <c r="B5679" s="52" t="s">
        <v>22</v>
      </c>
      <c r="C5679" s="13"/>
      <c r="D5679" s="13"/>
      <c r="E5679" s="13"/>
      <c r="F5679" s="53"/>
      <c r="G5679" s="54"/>
    </row>
    <row r="5680" spans="1:7" x14ac:dyDescent="0.3">
      <c r="A5680" s="17" t="s">
        <v>11</v>
      </c>
      <c r="B5680" s="13" t="s">
        <v>675</v>
      </c>
      <c r="C5680" s="13" t="s">
        <v>85</v>
      </c>
      <c r="D5680" s="55">
        <v>0.1</v>
      </c>
      <c r="E5680" s="20">
        <v>7.58</v>
      </c>
      <c r="F5680" s="53">
        <f t="shared" ref="F5680:F5685" si="367">D5680*E5680</f>
        <v>0.75800000000000001</v>
      </c>
      <c r="G5680" s="21"/>
    </row>
    <row r="5681" spans="1:7" ht="28.8" x14ac:dyDescent="0.3">
      <c r="A5681" s="17" t="s">
        <v>12</v>
      </c>
      <c r="B5681" s="41" t="s">
        <v>940</v>
      </c>
      <c r="C5681" s="13" t="s">
        <v>68</v>
      </c>
      <c r="D5681" s="55">
        <v>1</v>
      </c>
      <c r="E5681" s="20">
        <v>5.87</v>
      </c>
      <c r="F5681" s="53">
        <f t="shared" si="367"/>
        <v>5.87</v>
      </c>
      <c r="G5681" s="21"/>
    </row>
    <row r="5682" spans="1:7" x14ac:dyDescent="0.3">
      <c r="A5682" s="17" t="s">
        <v>53</v>
      </c>
      <c r="B5682" s="13" t="s">
        <v>941</v>
      </c>
      <c r="C5682" s="13" t="s">
        <v>68</v>
      </c>
      <c r="D5682" s="55">
        <v>1</v>
      </c>
      <c r="E5682" s="20">
        <v>2.61</v>
      </c>
      <c r="F5682" s="53">
        <f t="shared" si="367"/>
        <v>2.61</v>
      </c>
      <c r="G5682" s="21"/>
    </row>
    <row r="5683" spans="1:7" x14ac:dyDescent="0.3">
      <c r="A5683" s="17" t="s">
        <v>54</v>
      </c>
      <c r="B5683" s="13" t="s">
        <v>816</v>
      </c>
      <c r="C5683" s="13" t="s">
        <v>68</v>
      </c>
      <c r="D5683" s="55">
        <v>1</v>
      </c>
      <c r="E5683" s="20">
        <v>5.83</v>
      </c>
      <c r="F5683" s="53">
        <f t="shared" si="367"/>
        <v>5.83</v>
      </c>
      <c r="G5683" s="21"/>
    </row>
    <row r="5684" spans="1:7" ht="43.2" x14ac:dyDescent="0.3">
      <c r="A5684" s="17" t="s">
        <v>55</v>
      </c>
      <c r="B5684" s="13" t="s">
        <v>907</v>
      </c>
      <c r="C5684" s="13" t="s">
        <v>68</v>
      </c>
      <c r="D5684" s="55">
        <v>1</v>
      </c>
      <c r="E5684" s="20">
        <v>6.41</v>
      </c>
      <c r="F5684" s="53">
        <f t="shared" si="367"/>
        <v>6.41</v>
      </c>
      <c r="G5684" s="21"/>
    </row>
    <row r="5685" spans="1:7" ht="15" thickBot="1" x14ac:dyDescent="0.35">
      <c r="A5685" s="17" t="s">
        <v>56</v>
      </c>
      <c r="B5685" s="13" t="s">
        <v>817</v>
      </c>
      <c r="C5685" s="13" t="s">
        <v>143</v>
      </c>
      <c r="D5685" s="55">
        <v>1</v>
      </c>
      <c r="E5685" s="20">
        <v>25.66</v>
      </c>
      <c r="F5685" s="53">
        <f t="shared" si="367"/>
        <v>25.66</v>
      </c>
      <c r="G5685" s="21"/>
    </row>
    <row r="5686" spans="1:7" ht="15.6" thickTop="1" thickBot="1" x14ac:dyDescent="0.35">
      <c r="A5686" s="49">
        <v>2</v>
      </c>
      <c r="B5686" s="98" t="s">
        <v>23</v>
      </c>
      <c r="C5686" s="99"/>
      <c r="D5686" s="99"/>
      <c r="E5686" s="100"/>
      <c r="F5686" s="50">
        <f>SUM(F5680:F5685)</f>
        <v>47.138000000000005</v>
      </c>
      <c r="G5686" s="51">
        <f>SUM(F5686/F5691)</f>
        <v>0.18489436784486979</v>
      </c>
    </row>
    <row r="5687" spans="1:7" ht="15.6" thickTop="1" thickBot="1" x14ac:dyDescent="0.35">
      <c r="A5687" s="57" t="s">
        <v>14</v>
      </c>
      <c r="B5687" s="98" t="s">
        <v>123</v>
      </c>
      <c r="C5687" s="99"/>
      <c r="D5687" s="99"/>
      <c r="E5687" s="100"/>
      <c r="F5687" s="58">
        <f>SUM(F5678,F5686)</f>
        <v>201.53800000000001</v>
      </c>
      <c r="G5687" s="6"/>
    </row>
    <row r="5688" spans="1:7" ht="15.6" thickTop="1" thickBot="1" x14ac:dyDescent="0.35">
      <c r="A5688" s="59">
        <v>3</v>
      </c>
      <c r="B5688" s="95" t="s">
        <v>15</v>
      </c>
      <c r="C5688" s="96"/>
      <c r="D5688" s="96"/>
      <c r="E5688" s="97"/>
      <c r="F5688" s="58">
        <f>SUM(F5687)*15%</f>
        <v>30.230699999999999</v>
      </c>
      <c r="G5688" s="51">
        <f>SUM(F5688/F5691)</f>
        <v>0.11857707509881421</v>
      </c>
    </row>
    <row r="5689" spans="1:7" ht="15.6" thickTop="1" thickBot="1" x14ac:dyDescent="0.35">
      <c r="A5689" s="57" t="s">
        <v>16</v>
      </c>
      <c r="B5689" s="98" t="s">
        <v>124</v>
      </c>
      <c r="C5689" s="99"/>
      <c r="D5689" s="99"/>
      <c r="E5689" s="100"/>
      <c r="F5689" s="60">
        <f>SUM(F5687:F5688)</f>
        <v>231.76870000000002</v>
      </c>
    </row>
    <row r="5690" spans="1:7" ht="15.6" thickTop="1" thickBot="1" x14ac:dyDescent="0.35">
      <c r="A5690" s="59">
        <v>4</v>
      </c>
      <c r="B5690" s="95" t="s">
        <v>17</v>
      </c>
      <c r="C5690" s="96"/>
      <c r="D5690" s="96"/>
      <c r="E5690" s="97"/>
      <c r="F5690" s="58">
        <f>SUM(F5689)*10%</f>
        <v>23.176870000000005</v>
      </c>
      <c r="G5690" s="51">
        <f>SUM(F5690/F5691)</f>
        <v>9.0909090909090912E-2</v>
      </c>
    </row>
    <row r="5691" spans="1:7" ht="15.6" thickTop="1" thickBot="1" x14ac:dyDescent="0.35">
      <c r="A5691" s="57" t="s">
        <v>18</v>
      </c>
      <c r="B5691" s="98" t="s">
        <v>19</v>
      </c>
      <c r="C5691" s="99"/>
      <c r="D5691" s="99"/>
      <c r="E5691" s="100"/>
      <c r="F5691" s="60">
        <f>SUM(F5689,F5690)</f>
        <v>254.94557000000003</v>
      </c>
      <c r="G5691" s="62">
        <f>SUM(G5678,G5686,G5688,G5690)</f>
        <v>1</v>
      </c>
    </row>
    <row r="5692" spans="1:7" ht="15.6" thickTop="1" thickBot="1" x14ac:dyDescent="0.35"/>
    <row r="5693" spans="1:7" ht="44.4" thickTop="1" thickBot="1" x14ac:dyDescent="0.35">
      <c r="A5693" s="37" t="s">
        <v>2</v>
      </c>
      <c r="B5693" s="29" t="s">
        <v>1</v>
      </c>
      <c r="C5693" s="38" t="s">
        <v>0</v>
      </c>
      <c r="D5693" s="39" t="s">
        <v>20</v>
      </c>
      <c r="E5693" s="40"/>
      <c r="F5693" s="41"/>
      <c r="G5693" s="41"/>
    </row>
    <row r="5694" spans="1:7" ht="59.4" customHeight="1" thickTop="1" x14ac:dyDescent="0.3">
      <c r="A5694" s="63" t="s">
        <v>812</v>
      </c>
      <c r="B5694" s="16" t="s">
        <v>1023</v>
      </c>
      <c r="C5694" s="8"/>
      <c r="D5694" s="8"/>
      <c r="E5694" s="40"/>
      <c r="F5694" s="41"/>
      <c r="G5694" s="41"/>
    </row>
    <row r="5695" spans="1:7" ht="278.39999999999998" customHeight="1" thickBot="1" x14ac:dyDescent="0.35">
      <c r="A5695" s="66" t="s">
        <v>820</v>
      </c>
      <c r="B5695" s="27" t="s">
        <v>821</v>
      </c>
      <c r="C5695" s="33" t="s">
        <v>815</v>
      </c>
      <c r="D5695" s="33">
        <v>1</v>
      </c>
      <c r="E5695" s="40"/>
      <c r="F5695" s="41"/>
      <c r="G5695" s="41"/>
    </row>
    <row r="5696" spans="1:7" ht="30" thickTop="1" thickBot="1" x14ac:dyDescent="0.35">
      <c r="A5696" s="37" t="s">
        <v>3</v>
      </c>
      <c r="B5696" s="29" t="s">
        <v>4</v>
      </c>
      <c r="C5696" s="29" t="s">
        <v>0</v>
      </c>
      <c r="D5696" s="29" t="s">
        <v>5</v>
      </c>
      <c r="E5696" s="29" t="s">
        <v>6</v>
      </c>
      <c r="F5696" s="29" t="s">
        <v>7</v>
      </c>
      <c r="G5696" s="39" t="s">
        <v>8</v>
      </c>
    </row>
    <row r="5697" spans="1:7" ht="15" thickTop="1" x14ac:dyDescent="0.3">
      <c r="A5697" s="41"/>
      <c r="B5697" s="46" t="s">
        <v>9</v>
      </c>
      <c r="C5697" s="47"/>
      <c r="D5697" s="47"/>
      <c r="E5697" s="47"/>
      <c r="F5697" s="47"/>
      <c r="G5697" s="21"/>
    </row>
    <row r="5698" spans="1:7" ht="15" thickBot="1" x14ac:dyDescent="0.35">
      <c r="A5698" s="17" t="s">
        <v>10</v>
      </c>
      <c r="B5698" s="13" t="s">
        <v>43</v>
      </c>
      <c r="C5698" s="13" t="s">
        <v>21</v>
      </c>
      <c r="D5698" s="55">
        <v>6</v>
      </c>
      <c r="E5698" s="48">
        <v>30.88</v>
      </c>
      <c r="F5698" s="20">
        <f>PRODUCT(D5698:E5698)</f>
        <v>185.28</v>
      </c>
      <c r="G5698" s="21"/>
    </row>
    <row r="5699" spans="1:7" ht="15.6" thickTop="1" thickBot="1" x14ac:dyDescent="0.35">
      <c r="A5699" s="49">
        <v>1</v>
      </c>
      <c r="B5699" s="98" t="s">
        <v>13</v>
      </c>
      <c r="C5699" s="99"/>
      <c r="D5699" s="99"/>
      <c r="E5699" s="100"/>
      <c r="F5699" s="50">
        <f>SUM(F5698)</f>
        <v>185.28</v>
      </c>
      <c r="G5699" s="51">
        <f>SUM(F5699/F5712)</f>
        <v>0.63018528324852341</v>
      </c>
    </row>
    <row r="5700" spans="1:7" ht="15" thickTop="1" x14ac:dyDescent="0.3">
      <c r="A5700" s="41"/>
      <c r="B5700" s="52" t="s">
        <v>22</v>
      </c>
      <c r="C5700" s="13"/>
      <c r="D5700" s="13"/>
      <c r="E5700" s="13"/>
      <c r="F5700" s="53"/>
      <c r="G5700" s="54"/>
    </row>
    <row r="5701" spans="1:7" x14ac:dyDescent="0.3">
      <c r="A5701" s="17" t="s">
        <v>11</v>
      </c>
      <c r="B5701" s="13" t="s">
        <v>675</v>
      </c>
      <c r="C5701" s="13" t="s">
        <v>85</v>
      </c>
      <c r="D5701" s="55">
        <v>0.1</v>
      </c>
      <c r="E5701" s="20">
        <v>7.58</v>
      </c>
      <c r="F5701" s="53">
        <f t="shared" ref="F5701:F5706" si="368">D5701*E5701</f>
        <v>0.75800000000000001</v>
      </c>
      <c r="G5701" s="21"/>
    </row>
    <row r="5702" spans="1:7" ht="28.8" x14ac:dyDescent="0.3">
      <c r="A5702" s="17" t="s">
        <v>12</v>
      </c>
      <c r="B5702" s="41" t="s">
        <v>940</v>
      </c>
      <c r="C5702" s="13" t="s">
        <v>68</v>
      </c>
      <c r="D5702" s="55">
        <v>1</v>
      </c>
      <c r="E5702" s="20">
        <v>5.87</v>
      </c>
      <c r="F5702" s="53">
        <f t="shared" si="368"/>
        <v>5.87</v>
      </c>
      <c r="G5702" s="21"/>
    </row>
    <row r="5703" spans="1:7" x14ac:dyDescent="0.3">
      <c r="A5703" s="17" t="s">
        <v>53</v>
      </c>
      <c r="B5703" s="13" t="s">
        <v>941</v>
      </c>
      <c r="C5703" s="13" t="s">
        <v>68</v>
      </c>
      <c r="D5703" s="55">
        <v>1</v>
      </c>
      <c r="E5703" s="20">
        <v>2.61</v>
      </c>
      <c r="F5703" s="53">
        <f t="shared" si="368"/>
        <v>2.61</v>
      </c>
      <c r="G5703" s="21"/>
    </row>
    <row r="5704" spans="1:7" x14ac:dyDescent="0.3">
      <c r="A5704" s="17" t="s">
        <v>54</v>
      </c>
      <c r="B5704" s="13" t="s">
        <v>816</v>
      </c>
      <c r="C5704" s="13" t="s">
        <v>68</v>
      </c>
      <c r="D5704" s="55">
        <v>1</v>
      </c>
      <c r="E5704" s="20">
        <v>5.83</v>
      </c>
      <c r="F5704" s="53">
        <f t="shared" si="368"/>
        <v>5.83</v>
      </c>
      <c r="G5704" s="21"/>
    </row>
    <row r="5705" spans="1:7" ht="43.2" x14ac:dyDescent="0.3">
      <c r="A5705" s="17" t="s">
        <v>55</v>
      </c>
      <c r="B5705" s="13" t="s">
        <v>907</v>
      </c>
      <c r="C5705" s="13" t="s">
        <v>68</v>
      </c>
      <c r="D5705" s="55">
        <v>1</v>
      </c>
      <c r="E5705" s="20">
        <v>6.41</v>
      </c>
      <c r="F5705" s="53">
        <f t="shared" si="368"/>
        <v>6.41</v>
      </c>
      <c r="G5705" s="21"/>
    </row>
    <row r="5706" spans="1:7" ht="15" thickBot="1" x14ac:dyDescent="0.35">
      <c r="A5706" s="17" t="s">
        <v>56</v>
      </c>
      <c r="B5706" s="13" t="s">
        <v>817</v>
      </c>
      <c r="C5706" s="13" t="s">
        <v>143</v>
      </c>
      <c r="D5706" s="55">
        <v>1</v>
      </c>
      <c r="E5706" s="20">
        <v>25.66</v>
      </c>
      <c r="F5706" s="53">
        <f t="shared" si="368"/>
        <v>25.66</v>
      </c>
      <c r="G5706" s="21"/>
    </row>
    <row r="5707" spans="1:7" ht="15.6" thickTop="1" thickBot="1" x14ac:dyDescent="0.35">
      <c r="A5707" s="49">
        <v>2</v>
      </c>
      <c r="B5707" s="98" t="s">
        <v>23</v>
      </c>
      <c r="C5707" s="99"/>
      <c r="D5707" s="99"/>
      <c r="E5707" s="100"/>
      <c r="F5707" s="50">
        <f>SUM(F5701:F5706)</f>
        <v>47.138000000000005</v>
      </c>
      <c r="G5707" s="51">
        <f>SUM(F5707/F5712)</f>
        <v>0.16032855074357136</v>
      </c>
    </row>
    <row r="5708" spans="1:7" ht="15.6" thickTop="1" thickBot="1" x14ac:dyDescent="0.35">
      <c r="A5708" s="57" t="s">
        <v>14</v>
      </c>
      <c r="B5708" s="98" t="s">
        <v>123</v>
      </c>
      <c r="C5708" s="99"/>
      <c r="D5708" s="99"/>
      <c r="E5708" s="100"/>
      <c r="F5708" s="58">
        <f>SUM(F5699,F5707)</f>
        <v>232.41800000000001</v>
      </c>
      <c r="G5708" s="6"/>
    </row>
    <row r="5709" spans="1:7" ht="15.6" thickTop="1" thickBot="1" x14ac:dyDescent="0.35">
      <c r="A5709" s="59">
        <v>3</v>
      </c>
      <c r="B5709" s="95" t="s">
        <v>15</v>
      </c>
      <c r="C5709" s="96"/>
      <c r="D5709" s="96"/>
      <c r="E5709" s="97"/>
      <c r="F5709" s="58">
        <f>SUM(F5708)*15%</f>
        <v>34.862699999999997</v>
      </c>
      <c r="G5709" s="51">
        <f>SUM(F5709/F5712)</f>
        <v>0.11857707509881421</v>
      </c>
    </row>
    <row r="5710" spans="1:7" ht="15.6" thickTop="1" thickBot="1" x14ac:dyDescent="0.35">
      <c r="A5710" s="57" t="s">
        <v>16</v>
      </c>
      <c r="B5710" s="98" t="s">
        <v>124</v>
      </c>
      <c r="C5710" s="99"/>
      <c r="D5710" s="99"/>
      <c r="E5710" s="100"/>
      <c r="F5710" s="60">
        <f>SUM(F5708:F5709)</f>
        <v>267.28070000000002</v>
      </c>
    </row>
    <row r="5711" spans="1:7" ht="15.6" thickTop="1" thickBot="1" x14ac:dyDescent="0.35">
      <c r="A5711" s="59">
        <v>4</v>
      </c>
      <c r="B5711" s="95" t="s">
        <v>17</v>
      </c>
      <c r="C5711" s="96"/>
      <c r="D5711" s="96"/>
      <c r="E5711" s="97"/>
      <c r="F5711" s="58">
        <f>SUM(F5710)*10%</f>
        <v>26.728070000000002</v>
      </c>
      <c r="G5711" s="51">
        <f>SUM(F5711/F5712)</f>
        <v>9.0909090909090912E-2</v>
      </c>
    </row>
    <row r="5712" spans="1:7" ht="15.6" thickTop="1" thickBot="1" x14ac:dyDescent="0.35">
      <c r="A5712" s="57" t="s">
        <v>18</v>
      </c>
      <c r="B5712" s="98" t="s">
        <v>19</v>
      </c>
      <c r="C5712" s="99"/>
      <c r="D5712" s="99"/>
      <c r="E5712" s="100"/>
      <c r="F5712" s="60">
        <f>SUM(F5710,F5711)</f>
        <v>294.00877000000003</v>
      </c>
      <c r="G5712" s="62">
        <f>SUM(G5699,G5707,G5709,G5711)</f>
        <v>0.99999999999999989</v>
      </c>
    </row>
    <row r="5713" spans="1:7" ht="15.6" thickTop="1" thickBot="1" x14ac:dyDescent="0.35"/>
    <row r="5714" spans="1:7" ht="44.4" thickTop="1" thickBot="1" x14ac:dyDescent="0.35">
      <c r="A5714" s="37" t="s">
        <v>2</v>
      </c>
      <c r="B5714" s="29" t="s">
        <v>1</v>
      </c>
      <c r="C5714" s="38" t="s">
        <v>0</v>
      </c>
      <c r="D5714" s="39" t="s">
        <v>20</v>
      </c>
      <c r="E5714" s="40"/>
      <c r="F5714" s="41"/>
      <c r="G5714" s="41"/>
    </row>
    <row r="5715" spans="1:7" ht="58.2" thickTop="1" x14ac:dyDescent="0.3">
      <c r="A5715" s="63" t="s">
        <v>812</v>
      </c>
      <c r="B5715" s="16" t="s">
        <v>1023</v>
      </c>
      <c r="C5715" s="8"/>
      <c r="D5715" s="8"/>
      <c r="E5715" s="40"/>
      <c r="F5715" s="41"/>
      <c r="G5715" s="41"/>
    </row>
    <row r="5716" spans="1:7" ht="101.4" customHeight="1" thickBot="1" x14ac:dyDescent="0.35">
      <c r="A5716" s="66" t="s">
        <v>822</v>
      </c>
      <c r="B5716" s="27" t="s">
        <v>823</v>
      </c>
      <c r="C5716" s="33" t="s">
        <v>815</v>
      </c>
      <c r="D5716" s="33">
        <v>1</v>
      </c>
      <c r="E5716" s="40"/>
      <c r="F5716" s="41"/>
      <c r="G5716" s="41"/>
    </row>
    <row r="5717" spans="1:7" ht="30" thickTop="1" thickBot="1" x14ac:dyDescent="0.35">
      <c r="A5717" s="37" t="s">
        <v>3</v>
      </c>
      <c r="B5717" s="29" t="s">
        <v>4</v>
      </c>
      <c r="C5717" s="29" t="s">
        <v>0</v>
      </c>
      <c r="D5717" s="29" t="s">
        <v>5</v>
      </c>
      <c r="E5717" s="29" t="s">
        <v>6</v>
      </c>
      <c r="F5717" s="29" t="s">
        <v>7</v>
      </c>
      <c r="G5717" s="39" t="s">
        <v>8</v>
      </c>
    </row>
    <row r="5718" spans="1:7" ht="15" thickTop="1" x14ac:dyDescent="0.3">
      <c r="A5718" s="41"/>
      <c r="B5718" s="46" t="s">
        <v>9</v>
      </c>
      <c r="C5718" s="47"/>
      <c r="D5718" s="47"/>
      <c r="E5718" s="47"/>
      <c r="F5718" s="47"/>
      <c r="G5718" s="21"/>
    </row>
    <row r="5719" spans="1:7" ht="15" thickBot="1" x14ac:dyDescent="0.35">
      <c r="A5719" s="17" t="s">
        <v>10</v>
      </c>
      <c r="B5719" s="13" t="s">
        <v>43</v>
      </c>
      <c r="C5719" s="13" t="s">
        <v>21</v>
      </c>
      <c r="D5719" s="55">
        <v>1</v>
      </c>
      <c r="E5719" s="48">
        <v>30.88</v>
      </c>
      <c r="F5719" s="20">
        <f>PRODUCT(D5719:E5719)</f>
        <v>30.88</v>
      </c>
      <c r="G5719" s="21"/>
    </row>
    <row r="5720" spans="1:7" ht="15.6" thickTop="1" thickBot="1" x14ac:dyDescent="0.35">
      <c r="A5720" s="49">
        <v>1</v>
      </c>
      <c r="B5720" s="98" t="s">
        <v>13</v>
      </c>
      <c r="C5720" s="99"/>
      <c r="D5720" s="99"/>
      <c r="E5720" s="100"/>
      <c r="F5720" s="50">
        <f>SUM(F5719)</f>
        <v>30.88</v>
      </c>
      <c r="G5720" s="51">
        <f>SUM(F5720/F5733)</f>
        <v>0.31289019448942412</v>
      </c>
    </row>
    <row r="5721" spans="1:7" ht="15" thickTop="1" x14ac:dyDescent="0.3">
      <c r="A5721" s="41"/>
      <c r="B5721" s="52" t="s">
        <v>22</v>
      </c>
      <c r="C5721" s="13"/>
      <c r="D5721" s="13"/>
      <c r="E5721" s="13"/>
      <c r="F5721" s="53"/>
      <c r="G5721" s="54"/>
    </row>
    <row r="5722" spans="1:7" x14ac:dyDescent="0.3">
      <c r="A5722" s="17" t="s">
        <v>11</v>
      </c>
      <c r="B5722" s="13" t="s">
        <v>675</v>
      </c>
      <c r="C5722" s="13" t="s">
        <v>85</v>
      </c>
      <c r="D5722" s="55">
        <v>0.1</v>
      </c>
      <c r="E5722" s="20">
        <v>7.58</v>
      </c>
      <c r="F5722" s="53">
        <f t="shared" ref="F5722:F5727" si="369">D5722*E5722</f>
        <v>0.75800000000000001</v>
      </c>
      <c r="G5722" s="21"/>
    </row>
    <row r="5723" spans="1:7" ht="28.8" x14ac:dyDescent="0.3">
      <c r="A5723" s="17" t="s">
        <v>12</v>
      </c>
      <c r="B5723" s="41" t="s">
        <v>940</v>
      </c>
      <c r="C5723" s="13" t="s">
        <v>68</v>
      </c>
      <c r="D5723" s="55">
        <v>1</v>
      </c>
      <c r="E5723" s="20">
        <v>5.87</v>
      </c>
      <c r="F5723" s="53">
        <f t="shared" si="369"/>
        <v>5.87</v>
      </c>
      <c r="G5723" s="21"/>
    </row>
    <row r="5724" spans="1:7" x14ac:dyDescent="0.3">
      <c r="A5724" s="17" t="s">
        <v>53</v>
      </c>
      <c r="B5724" s="13" t="s">
        <v>941</v>
      </c>
      <c r="C5724" s="13" t="s">
        <v>68</v>
      </c>
      <c r="D5724" s="55">
        <v>1</v>
      </c>
      <c r="E5724" s="20">
        <v>2.61</v>
      </c>
      <c r="F5724" s="53">
        <f t="shared" si="369"/>
        <v>2.61</v>
      </c>
      <c r="G5724" s="21"/>
    </row>
    <row r="5725" spans="1:7" x14ac:dyDescent="0.3">
      <c r="A5725" s="17" t="s">
        <v>54</v>
      </c>
      <c r="B5725" s="13" t="s">
        <v>816</v>
      </c>
      <c r="C5725" s="13" t="s">
        <v>68</v>
      </c>
      <c r="D5725" s="55">
        <v>1</v>
      </c>
      <c r="E5725" s="20">
        <v>5.83</v>
      </c>
      <c r="F5725" s="53">
        <f t="shared" si="369"/>
        <v>5.83</v>
      </c>
      <c r="G5725" s="21"/>
    </row>
    <row r="5726" spans="1:7" ht="43.2" x14ac:dyDescent="0.3">
      <c r="A5726" s="17" t="s">
        <v>55</v>
      </c>
      <c r="B5726" s="13" t="s">
        <v>907</v>
      </c>
      <c r="C5726" s="13" t="s">
        <v>68</v>
      </c>
      <c r="D5726" s="55">
        <v>1</v>
      </c>
      <c r="E5726" s="20">
        <v>6.41</v>
      </c>
      <c r="F5726" s="53">
        <f t="shared" si="369"/>
        <v>6.41</v>
      </c>
      <c r="G5726" s="21"/>
    </row>
    <row r="5727" spans="1:7" ht="15" thickBot="1" x14ac:dyDescent="0.35">
      <c r="A5727" s="17" t="s">
        <v>56</v>
      </c>
      <c r="B5727" s="13" t="s">
        <v>817</v>
      </c>
      <c r="C5727" s="13" t="s">
        <v>143</v>
      </c>
      <c r="D5727" s="55">
        <v>1</v>
      </c>
      <c r="E5727" s="20">
        <v>25.66</v>
      </c>
      <c r="F5727" s="53">
        <f t="shared" si="369"/>
        <v>25.66</v>
      </c>
      <c r="G5727" s="21"/>
    </row>
    <row r="5728" spans="1:7" ht="15.6" thickTop="1" thickBot="1" x14ac:dyDescent="0.35">
      <c r="A5728" s="49">
        <v>2</v>
      </c>
      <c r="B5728" s="98" t="s">
        <v>23</v>
      </c>
      <c r="C5728" s="99"/>
      <c r="D5728" s="99"/>
      <c r="E5728" s="100"/>
      <c r="F5728" s="50">
        <f>SUM(F5722:F5727)</f>
        <v>47.138000000000005</v>
      </c>
      <c r="G5728" s="51">
        <f>SUM(F5728/F5733)</f>
        <v>0.47762363950267084</v>
      </c>
    </row>
    <row r="5729" spans="1:7" ht="15.6" thickTop="1" thickBot="1" x14ac:dyDescent="0.35">
      <c r="A5729" s="57" t="s">
        <v>14</v>
      </c>
      <c r="B5729" s="98" t="s">
        <v>123</v>
      </c>
      <c r="C5729" s="99"/>
      <c r="D5729" s="99"/>
      <c r="E5729" s="100"/>
      <c r="F5729" s="58">
        <f>SUM(F5720,F5728)</f>
        <v>78.018000000000001</v>
      </c>
      <c r="G5729" s="6"/>
    </row>
    <row r="5730" spans="1:7" ht="15.6" thickTop="1" thickBot="1" x14ac:dyDescent="0.35">
      <c r="A5730" s="59">
        <v>3</v>
      </c>
      <c r="B5730" s="95" t="s">
        <v>15</v>
      </c>
      <c r="C5730" s="96"/>
      <c r="D5730" s="96"/>
      <c r="E5730" s="97"/>
      <c r="F5730" s="58">
        <f>SUM(F5729)*15%</f>
        <v>11.7027</v>
      </c>
      <c r="G5730" s="51">
        <f>SUM(F5730/F5733)</f>
        <v>0.11857707509881424</v>
      </c>
    </row>
    <row r="5731" spans="1:7" ht="15.6" thickTop="1" thickBot="1" x14ac:dyDescent="0.35">
      <c r="A5731" s="57" t="s">
        <v>16</v>
      </c>
      <c r="B5731" s="98" t="s">
        <v>124</v>
      </c>
      <c r="C5731" s="99"/>
      <c r="D5731" s="99"/>
      <c r="E5731" s="100"/>
      <c r="F5731" s="60">
        <f>SUM(F5729:F5730)</f>
        <v>89.720699999999994</v>
      </c>
    </row>
    <row r="5732" spans="1:7" ht="15.6" thickTop="1" thickBot="1" x14ac:dyDescent="0.35">
      <c r="A5732" s="59">
        <v>4</v>
      </c>
      <c r="B5732" s="95" t="s">
        <v>17</v>
      </c>
      <c r="C5732" s="96"/>
      <c r="D5732" s="96"/>
      <c r="E5732" s="97"/>
      <c r="F5732" s="58">
        <f>SUM(F5731)*10%</f>
        <v>8.9720700000000004</v>
      </c>
      <c r="G5732" s="51">
        <f>SUM(F5732/F5733)</f>
        <v>9.0909090909090912E-2</v>
      </c>
    </row>
    <row r="5733" spans="1:7" ht="15.6" thickTop="1" thickBot="1" x14ac:dyDescent="0.35">
      <c r="A5733" s="57" t="s">
        <v>18</v>
      </c>
      <c r="B5733" s="98" t="s">
        <v>19</v>
      </c>
      <c r="C5733" s="99"/>
      <c r="D5733" s="99"/>
      <c r="E5733" s="100"/>
      <c r="F5733" s="60">
        <f>SUM(F5731,F5732)</f>
        <v>98.692769999999996</v>
      </c>
      <c r="G5733" s="62">
        <f>SUM(G5720,G5728,G5730,G5732)</f>
        <v>1</v>
      </c>
    </row>
    <row r="5734" spans="1:7" ht="15.6" thickTop="1" thickBot="1" x14ac:dyDescent="0.35"/>
    <row r="5735" spans="1:7" ht="44.4" thickTop="1" thickBot="1" x14ac:dyDescent="0.35">
      <c r="A5735" s="37" t="s">
        <v>2</v>
      </c>
      <c r="B5735" s="29" t="s">
        <v>1</v>
      </c>
      <c r="C5735" s="38" t="s">
        <v>0</v>
      </c>
      <c r="D5735" s="39" t="s">
        <v>20</v>
      </c>
      <c r="E5735" s="40"/>
      <c r="F5735" s="41"/>
      <c r="G5735" s="41"/>
    </row>
    <row r="5736" spans="1:7" ht="58.2" thickTop="1" x14ac:dyDescent="0.3">
      <c r="A5736" s="63" t="s">
        <v>812</v>
      </c>
      <c r="B5736" s="16" t="s">
        <v>1023</v>
      </c>
      <c r="C5736" s="8"/>
      <c r="D5736" s="8"/>
      <c r="E5736" s="40"/>
      <c r="F5736" s="41"/>
      <c r="G5736" s="41"/>
    </row>
    <row r="5737" spans="1:7" ht="115.8" thickBot="1" x14ac:dyDescent="0.35">
      <c r="A5737" s="66" t="s">
        <v>824</v>
      </c>
      <c r="B5737" s="27" t="s">
        <v>825</v>
      </c>
      <c r="C5737" s="33" t="s">
        <v>815</v>
      </c>
      <c r="D5737" s="33">
        <v>1</v>
      </c>
      <c r="E5737" s="40"/>
      <c r="F5737" s="41"/>
      <c r="G5737" s="41"/>
    </row>
    <row r="5738" spans="1:7" ht="30" thickTop="1" thickBot="1" x14ac:dyDescent="0.35">
      <c r="A5738" s="37" t="s">
        <v>3</v>
      </c>
      <c r="B5738" s="29" t="s">
        <v>4</v>
      </c>
      <c r="C5738" s="29" t="s">
        <v>0</v>
      </c>
      <c r="D5738" s="29" t="s">
        <v>5</v>
      </c>
      <c r="E5738" s="29" t="s">
        <v>6</v>
      </c>
      <c r="F5738" s="29" t="s">
        <v>7</v>
      </c>
      <c r="G5738" s="39" t="s">
        <v>8</v>
      </c>
    </row>
    <row r="5739" spans="1:7" ht="15" thickTop="1" x14ac:dyDescent="0.3">
      <c r="A5739" s="41"/>
      <c r="B5739" s="46" t="s">
        <v>9</v>
      </c>
      <c r="C5739" s="47"/>
      <c r="D5739" s="47"/>
      <c r="E5739" s="47"/>
      <c r="F5739" s="47"/>
      <c r="G5739" s="21"/>
    </row>
    <row r="5740" spans="1:7" ht="15" thickBot="1" x14ac:dyDescent="0.35">
      <c r="A5740" s="17" t="s">
        <v>10</v>
      </c>
      <c r="B5740" s="13" t="s">
        <v>43</v>
      </c>
      <c r="C5740" s="13" t="s">
        <v>21</v>
      </c>
      <c r="D5740" s="13">
        <v>0.34</v>
      </c>
      <c r="E5740" s="48">
        <v>30.88</v>
      </c>
      <c r="F5740" s="20">
        <f>PRODUCT(D5740:E5740)</f>
        <v>10.4992</v>
      </c>
      <c r="G5740" s="21"/>
    </row>
    <row r="5741" spans="1:7" ht="15.6" thickTop="1" thickBot="1" x14ac:dyDescent="0.35">
      <c r="A5741" s="49">
        <v>1</v>
      </c>
      <c r="B5741" s="98" t="s">
        <v>13</v>
      </c>
      <c r="C5741" s="99"/>
      <c r="D5741" s="99"/>
      <c r="E5741" s="100"/>
      <c r="F5741" s="50">
        <f>SUM(F5740)</f>
        <v>10.4992</v>
      </c>
      <c r="G5741" s="51">
        <f>SUM(F5741/F5751)</f>
        <v>0.3127595543557648</v>
      </c>
    </row>
    <row r="5742" spans="1:7" ht="15" thickTop="1" x14ac:dyDescent="0.3">
      <c r="A5742" s="41"/>
      <c r="B5742" s="52" t="s">
        <v>22</v>
      </c>
      <c r="C5742" s="13"/>
      <c r="D5742" s="13"/>
      <c r="E5742" s="13"/>
      <c r="F5742" s="53"/>
      <c r="G5742" s="54"/>
    </row>
    <row r="5743" spans="1:7" x14ac:dyDescent="0.3">
      <c r="A5743" s="17" t="s">
        <v>11</v>
      </c>
      <c r="B5743" s="13" t="s">
        <v>675</v>
      </c>
      <c r="C5743" s="13" t="s">
        <v>85</v>
      </c>
      <c r="D5743" s="55">
        <v>0.1</v>
      </c>
      <c r="E5743" s="20">
        <v>7.58</v>
      </c>
      <c r="F5743" s="53">
        <f t="shared" ref="F5743:F5745" si="370">D5743*E5743</f>
        <v>0.75800000000000001</v>
      </c>
      <c r="G5743" s="21"/>
    </row>
    <row r="5744" spans="1:7" ht="43.2" x14ac:dyDescent="0.3">
      <c r="A5744" s="17" t="s">
        <v>12</v>
      </c>
      <c r="B5744" s="13" t="s">
        <v>908</v>
      </c>
      <c r="C5744" s="13" t="s">
        <v>68</v>
      </c>
      <c r="D5744" s="55">
        <v>1</v>
      </c>
      <c r="E5744" s="20">
        <v>6.41</v>
      </c>
      <c r="F5744" s="53">
        <f t="shared" si="370"/>
        <v>6.41</v>
      </c>
      <c r="G5744" s="21"/>
    </row>
    <row r="5745" spans="1:7" ht="15" thickBot="1" x14ac:dyDescent="0.35">
      <c r="A5745" s="17" t="s">
        <v>53</v>
      </c>
      <c r="B5745" s="13" t="s">
        <v>746</v>
      </c>
      <c r="C5745" s="13" t="s">
        <v>45</v>
      </c>
      <c r="D5745" s="55">
        <v>1</v>
      </c>
      <c r="E5745" s="20">
        <v>8.8699999999999992</v>
      </c>
      <c r="F5745" s="53">
        <f t="shared" si="370"/>
        <v>8.8699999999999992</v>
      </c>
      <c r="G5745" s="21"/>
    </row>
    <row r="5746" spans="1:7" ht="15.6" thickTop="1" thickBot="1" x14ac:dyDescent="0.35">
      <c r="A5746" s="49">
        <v>2</v>
      </c>
      <c r="B5746" s="98" t="s">
        <v>23</v>
      </c>
      <c r="C5746" s="99"/>
      <c r="D5746" s="99"/>
      <c r="E5746" s="100"/>
      <c r="F5746" s="50">
        <f>SUM(F5743:F5745)</f>
        <v>16.038</v>
      </c>
      <c r="G5746" s="51">
        <f>SUM(F5746/F5751)</f>
        <v>0.47775427963633005</v>
      </c>
    </row>
    <row r="5747" spans="1:7" ht="15.6" thickTop="1" thickBot="1" x14ac:dyDescent="0.35">
      <c r="A5747" s="57" t="s">
        <v>14</v>
      </c>
      <c r="B5747" s="98" t="s">
        <v>123</v>
      </c>
      <c r="C5747" s="99"/>
      <c r="D5747" s="99"/>
      <c r="E5747" s="100"/>
      <c r="F5747" s="58">
        <f>SUM(F5741,F5746)</f>
        <v>26.537199999999999</v>
      </c>
      <c r="G5747" s="6"/>
    </row>
    <row r="5748" spans="1:7" ht="15.6" thickTop="1" thickBot="1" x14ac:dyDescent="0.35">
      <c r="A5748" s="59">
        <v>3</v>
      </c>
      <c r="B5748" s="95" t="s">
        <v>15</v>
      </c>
      <c r="C5748" s="96"/>
      <c r="D5748" s="96"/>
      <c r="E5748" s="97"/>
      <c r="F5748" s="58">
        <f>SUM(F5747)*15%</f>
        <v>3.9805799999999998</v>
      </c>
      <c r="G5748" s="51">
        <f>SUM(F5748/F5751)</f>
        <v>0.11857707509881422</v>
      </c>
    </row>
    <row r="5749" spans="1:7" ht="15.6" thickTop="1" thickBot="1" x14ac:dyDescent="0.35">
      <c r="A5749" s="57" t="s">
        <v>16</v>
      </c>
      <c r="B5749" s="98" t="s">
        <v>124</v>
      </c>
      <c r="C5749" s="99"/>
      <c r="D5749" s="99"/>
      <c r="E5749" s="100"/>
      <c r="F5749" s="60">
        <f>SUM(F5747:F5748)</f>
        <v>30.517779999999998</v>
      </c>
    </row>
    <row r="5750" spans="1:7" ht="15.6" thickTop="1" thickBot="1" x14ac:dyDescent="0.35">
      <c r="A5750" s="59">
        <v>4</v>
      </c>
      <c r="B5750" s="95" t="s">
        <v>17</v>
      </c>
      <c r="C5750" s="96"/>
      <c r="D5750" s="96"/>
      <c r="E5750" s="97"/>
      <c r="F5750" s="58">
        <f>SUM(F5749)*10%</f>
        <v>3.0517780000000001</v>
      </c>
      <c r="G5750" s="51">
        <f>SUM(F5750/F5751)</f>
        <v>9.0909090909090912E-2</v>
      </c>
    </row>
    <row r="5751" spans="1:7" ht="15.6" thickTop="1" thickBot="1" x14ac:dyDescent="0.35">
      <c r="A5751" s="57" t="s">
        <v>18</v>
      </c>
      <c r="B5751" s="98" t="s">
        <v>19</v>
      </c>
      <c r="C5751" s="99"/>
      <c r="D5751" s="99"/>
      <c r="E5751" s="100"/>
      <c r="F5751" s="60">
        <f>SUM(F5749,F5750)</f>
        <v>33.569558000000001</v>
      </c>
      <c r="G5751" s="62">
        <f>SUM(G5741,G5746,G5748,G5750)</f>
        <v>1</v>
      </c>
    </row>
    <row r="5752" spans="1:7" ht="15.6" thickTop="1" thickBot="1" x14ac:dyDescent="0.35"/>
    <row r="5753" spans="1:7" ht="44.4" thickTop="1" thickBot="1" x14ac:dyDescent="0.35">
      <c r="A5753" s="37" t="s">
        <v>2</v>
      </c>
      <c r="B5753" s="29" t="s">
        <v>1</v>
      </c>
      <c r="C5753" s="38" t="s">
        <v>0</v>
      </c>
      <c r="D5753" s="39" t="s">
        <v>20</v>
      </c>
      <c r="E5753" s="40"/>
      <c r="F5753" s="41"/>
      <c r="G5753" s="41"/>
    </row>
    <row r="5754" spans="1:7" ht="65.400000000000006" customHeight="1" thickTop="1" x14ac:dyDescent="0.3">
      <c r="A5754" s="63" t="s">
        <v>812</v>
      </c>
      <c r="B5754" s="16" t="s">
        <v>1023</v>
      </c>
      <c r="C5754" s="8"/>
      <c r="D5754" s="8"/>
      <c r="E5754" s="40"/>
      <c r="F5754" s="41"/>
      <c r="G5754" s="41"/>
    </row>
    <row r="5755" spans="1:7" ht="133.80000000000001" customHeight="1" thickBot="1" x14ac:dyDescent="0.35">
      <c r="A5755" s="66" t="s">
        <v>826</v>
      </c>
      <c r="B5755" s="27" t="s">
        <v>827</v>
      </c>
      <c r="C5755" s="33" t="s">
        <v>815</v>
      </c>
      <c r="D5755" s="33">
        <v>1</v>
      </c>
      <c r="E5755" s="40"/>
      <c r="F5755" s="41"/>
      <c r="G5755" s="41"/>
    </row>
    <row r="5756" spans="1:7" ht="30" thickTop="1" thickBot="1" x14ac:dyDescent="0.35">
      <c r="A5756" s="37" t="s">
        <v>3</v>
      </c>
      <c r="B5756" s="29" t="s">
        <v>4</v>
      </c>
      <c r="C5756" s="29" t="s">
        <v>0</v>
      </c>
      <c r="D5756" s="29" t="s">
        <v>5</v>
      </c>
      <c r="E5756" s="29" t="s">
        <v>6</v>
      </c>
      <c r="F5756" s="29" t="s">
        <v>7</v>
      </c>
      <c r="G5756" s="39" t="s">
        <v>8</v>
      </c>
    </row>
    <row r="5757" spans="1:7" ht="15" thickTop="1" x14ac:dyDescent="0.3">
      <c r="A5757" s="41"/>
      <c r="B5757" s="46" t="s">
        <v>9</v>
      </c>
      <c r="C5757" s="47"/>
      <c r="D5757" s="47"/>
      <c r="E5757" s="47"/>
      <c r="F5757" s="47"/>
      <c r="G5757" s="21"/>
    </row>
    <row r="5758" spans="1:7" ht="15" thickBot="1" x14ac:dyDescent="0.35">
      <c r="A5758" s="17" t="s">
        <v>10</v>
      </c>
      <c r="B5758" s="13" t="s">
        <v>43</v>
      </c>
      <c r="C5758" s="13" t="s">
        <v>21</v>
      </c>
      <c r="D5758" s="13">
        <v>0.34</v>
      </c>
      <c r="E5758" s="48">
        <v>30.88</v>
      </c>
      <c r="F5758" s="20">
        <f>PRODUCT(D5758:E5758)</f>
        <v>10.4992</v>
      </c>
      <c r="G5758" s="21"/>
    </row>
    <row r="5759" spans="1:7" ht="15.6" thickTop="1" thickBot="1" x14ac:dyDescent="0.35">
      <c r="A5759" s="49">
        <v>1</v>
      </c>
      <c r="B5759" s="98" t="s">
        <v>13</v>
      </c>
      <c r="C5759" s="99"/>
      <c r="D5759" s="99"/>
      <c r="E5759" s="100"/>
      <c r="F5759" s="50">
        <f>SUM(F5758)</f>
        <v>10.4992</v>
      </c>
      <c r="G5759" s="51">
        <f>SUM(F5759/F5769)</f>
        <v>0.3127595543557648</v>
      </c>
    </row>
    <row r="5760" spans="1:7" ht="15" thickTop="1" x14ac:dyDescent="0.3">
      <c r="A5760" s="41"/>
      <c r="B5760" s="52" t="s">
        <v>22</v>
      </c>
      <c r="C5760" s="13"/>
      <c r="D5760" s="13"/>
      <c r="E5760" s="13"/>
      <c r="F5760" s="53"/>
      <c r="G5760" s="54"/>
    </row>
    <row r="5761" spans="1:7" x14ac:dyDescent="0.3">
      <c r="A5761" s="17" t="s">
        <v>11</v>
      </c>
      <c r="B5761" s="13" t="s">
        <v>675</v>
      </c>
      <c r="C5761" s="13" t="s">
        <v>85</v>
      </c>
      <c r="D5761" s="55">
        <v>0.1</v>
      </c>
      <c r="E5761" s="20">
        <v>7.58</v>
      </c>
      <c r="F5761" s="53">
        <f t="shared" ref="F5761:F5763" si="371">D5761*E5761</f>
        <v>0.75800000000000001</v>
      </c>
      <c r="G5761" s="21"/>
    </row>
    <row r="5762" spans="1:7" ht="43.2" x14ac:dyDescent="0.3">
      <c r="A5762" s="17" t="s">
        <v>12</v>
      </c>
      <c r="B5762" s="13" t="s">
        <v>908</v>
      </c>
      <c r="C5762" s="13" t="s">
        <v>68</v>
      </c>
      <c r="D5762" s="55">
        <v>1</v>
      </c>
      <c r="E5762" s="20">
        <v>6.41</v>
      </c>
      <c r="F5762" s="53">
        <f t="shared" si="371"/>
        <v>6.41</v>
      </c>
      <c r="G5762" s="21"/>
    </row>
    <row r="5763" spans="1:7" ht="15" thickBot="1" x14ac:dyDescent="0.35">
      <c r="A5763" s="17" t="s">
        <v>53</v>
      </c>
      <c r="B5763" s="13" t="s">
        <v>746</v>
      </c>
      <c r="C5763" s="13" t="s">
        <v>45</v>
      </c>
      <c r="D5763" s="55">
        <v>1</v>
      </c>
      <c r="E5763" s="20">
        <v>8.8699999999999992</v>
      </c>
      <c r="F5763" s="53">
        <f t="shared" si="371"/>
        <v>8.8699999999999992</v>
      </c>
      <c r="G5763" s="21"/>
    </row>
    <row r="5764" spans="1:7" ht="15.6" thickTop="1" thickBot="1" x14ac:dyDescent="0.35">
      <c r="A5764" s="49">
        <v>2</v>
      </c>
      <c r="B5764" s="98" t="s">
        <v>23</v>
      </c>
      <c r="C5764" s="99"/>
      <c r="D5764" s="99"/>
      <c r="E5764" s="100"/>
      <c r="F5764" s="50">
        <f>SUM(F5761:F5763)</f>
        <v>16.038</v>
      </c>
      <c r="G5764" s="51">
        <f>SUM(F5764/F5769)</f>
        <v>0.47775427963633005</v>
      </c>
    </row>
    <row r="5765" spans="1:7" ht="15.6" thickTop="1" thickBot="1" x14ac:dyDescent="0.35">
      <c r="A5765" s="57" t="s">
        <v>14</v>
      </c>
      <c r="B5765" s="98" t="s">
        <v>123</v>
      </c>
      <c r="C5765" s="99"/>
      <c r="D5765" s="99"/>
      <c r="E5765" s="100"/>
      <c r="F5765" s="58">
        <f>SUM(F5759,F5764)</f>
        <v>26.537199999999999</v>
      </c>
      <c r="G5765" s="6"/>
    </row>
    <row r="5766" spans="1:7" ht="15.6" thickTop="1" thickBot="1" x14ac:dyDescent="0.35">
      <c r="A5766" s="59">
        <v>3</v>
      </c>
      <c r="B5766" s="95" t="s">
        <v>15</v>
      </c>
      <c r="C5766" s="96"/>
      <c r="D5766" s="96"/>
      <c r="E5766" s="97"/>
      <c r="F5766" s="58">
        <f>SUM(F5765)*15%</f>
        <v>3.9805799999999998</v>
      </c>
      <c r="G5766" s="51">
        <f>SUM(F5766/F5769)</f>
        <v>0.11857707509881422</v>
      </c>
    </row>
    <row r="5767" spans="1:7" ht="15.6" thickTop="1" thickBot="1" x14ac:dyDescent="0.35">
      <c r="A5767" s="57" t="s">
        <v>16</v>
      </c>
      <c r="B5767" s="98" t="s">
        <v>124</v>
      </c>
      <c r="C5767" s="99"/>
      <c r="D5767" s="99"/>
      <c r="E5767" s="100"/>
      <c r="F5767" s="60">
        <f>SUM(F5765:F5766)</f>
        <v>30.517779999999998</v>
      </c>
    </row>
    <row r="5768" spans="1:7" ht="15.6" thickTop="1" thickBot="1" x14ac:dyDescent="0.35">
      <c r="A5768" s="59">
        <v>4</v>
      </c>
      <c r="B5768" s="95" t="s">
        <v>17</v>
      </c>
      <c r="C5768" s="96"/>
      <c r="D5768" s="96"/>
      <c r="E5768" s="97"/>
      <c r="F5768" s="58">
        <f>SUM(F5767)*10%</f>
        <v>3.0517780000000001</v>
      </c>
      <c r="G5768" s="51">
        <f>SUM(F5768/F5769)</f>
        <v>9.0909090909090912E-2</v>
      </c>
    </row>
    <row r="5769" spans="1:7" ht="15.6" thickTop="1" thickBot="1" x14ac:dyDescent="0.35">
      <c r="A5769" s="57" t="s">
        <v>18</v>
      </c>
      <c r="B5769" s="98" t="s">
        <v>19</v>
      </c>
      <c r="C5769" s="99"/>
      <c r="D5769" s="99"/>
      <c r="E5769" s="100"/>
      <c r="F5769" s="60">
        <f>SUM(F5767,F5768)</f>
        <v>33.569558000000001</v>
      </c>
      <c r="G5769" s="62">
        <f>SUM(G5759,G5764,G5766,G5768)</f>
        <v>1</v>
      </c>
    </row>
    <row r="5770" spans="1:7" ht="15.6" thickTop="1" thickBot="1" x14ac:dyDescent="0.35"/>
    <row r="5771" spans="1:7" ht="44.4" thickTop="1" thickBot="1" x14ac:dyDescent="0.35">
      <c r="A5771" s="37" t="s">
        <v>2</v>
      </c>
      <c r="B5771" s="29" t="s">
        <v>1</v>
      </c>
      <c r="C5771" s="38" t="s">
        <v>0</v>
      </c>
      <c r="D5771" s="39" t="s">
        <v>20</v>
      </c>
      <c r="E5771" s="40"/>
      <c r="F5771" s="41"/>
      <c r="G5771" s="41"/>
    </row>
    <row r="5772" spans="1:7" ht="58.2" thickTop="1" x14ac:dyDescent="0.3">
      <c r="A5772" s="63" t="s">
        <v>812</v>
      </c>
      <c r="B5772" s="16" t="s">
        <v>1023</v>
      </c>
      <c r="C5772" s="8"/>
      <c r="D5772" s="8"/>
      <c r="E5772" s="40"/>
      <c r="F5772" s="41"/>
      <c r="G5772" s="41"/>
    </row>
    <row r="5773" spans="1:7" ht="43.8" thickBot="1" x14ac:dyDescent="0.35">
      <c r="A5773" s="66" t="s">
        <v>828</v>
      </c>
      <c r="B5773" s="27" t="s">
        <v>829</v>
      </c>
      <c r="C5773" s="33" t="s">
        <v>815</v>
      </c>
      <c r="D5773" s="33">
        <v>1</v>
      </c>
      <c r="E5773" s="40"/>
      <c r="F5773" s="41"/>
      <c r="G5773" s="41"/>
    </row>
    <row r="5774" spans="1:7" ht="30" thickTop="1" thickBot="1" x14ac:dyDescent="0.35">
      <c r="A5774" s="37" t="s">
        <v>3</v>
      </c>
      <c r="B5774" s="29" t="s">
        <v>4</v>
      </c>
      <c r="C5774" s="29" t="s">
        <v>0</v>
      </c>
      <c r="D5774" s="29" t="s">
        <v>5</v>
      </c>
      <c r="E5774" s="29" t="s">
        <v>6</v>
      </c>
      <c r="F5774" s="29" t="s">
        <v>7</v>
      </c>
      <c r="G5774" s="39" t="s">
        <v>8</v>
      </c>
    </row>
    <row r="5775" spans="1:7" ht="15" thickTop="1" x14ac:dyDescent="0.3">
      <c r="A5775" s="41"/>
      <c r="B5775" s="46" t="s">
        <v>9</v>
      </c>
      <c r="C5775" s="47"/>
      <c r="D5775" s="47"/>
      <c r="E5775" s="47"/>
      <c r="F5775" s="47"/>
      <c r="G5775" s="21"/>
    </row>
    <row r="5776" spans="1:7" ht="15" thickBot="1" x14ac:dyDescent="0.35">
      <c r="A5776" s="17" t="s">
        <v>10</v>
      </c>
      <c r="B5776" s="13" t="s">
        <v>43</v>
      </c>
      <c r="C5776" s="13" t="s">
        <v>21</v>
      </c>
      <c r="D5776" s="13">
        <v>0.34</v>
      </c>
      <c r="E5776" s="48">
        <v>30.88</v>
      </c>
      <c r="F5776" s="20">
        <f>PRODUCT(D5776:E5776)</f>
        <v>10.4992</v>
      </c>
      <c r="G5776" s="21"/>
    </row>
    <row r="5777" spans="1:7" ht="15.6" thickTop="1" thickBot="1" x14ac:dyDescent="0.35">
      <c r="A5777" s="49">
        <v>1</v>
      </c>
      <c r="B5777" s="98" t="s">
        <v>13</v>
      </c>
      <c r="C5777" s="99"/>
      <c r="D5777" s="99"/>
      <c r="E5777" s="100"/>
      <c r="F5777" s="50">
        <f>SUM(F5776)</f>
        <v>10.4992</v>
      </c>
      <c r="G5777" s="51">
        <f>SUM(F5777/F5788)</f>
        <v>0.18190383906638591</v>
      </c>
    </row>
    <row r="5778" spans="1:7" ht="15" thickTop="1" x14ac:dyDescent="0.3">
      <c r="A5778" s="41"/>
      <c r="B5778" s="52" t="s">
        <v>22</v>
      </c>
      <c r="C5778" s="13"/>
      <c r="D5778" s="13"/>
      <c r="E5778" s="13"/>
      <c r="F5778" s="53"/>
      <c r="G5778" s="54"/>
    </row>
    <row r="5779" spans="1:7" x14ac:dyDescent="0.3">
      <c r="A5779" s="17" t="s">
        <v>11</v>
      </c>
      <c r="B5779" s="13" t="s">
        <v>675</v>
      </c>
      <c r="C5779" s="13" t="s">
        <v>85</v>
      </c>
      <c r="D5779" s="55">
        <v>0.1</v>
      </c>
      <c r="E5779" s="20">
        <v>7.58</v>
      </c>
      <c r="F5779" s="53">
        <f t="shared" ref="F5779:F5782" si="372">D5779*E5779</f>
        <v>0.75800000000000001</v>
      </c>
      <c r="G5779" s="21"/>
    </row>
    <row r="5780" spans="1:7" ht="43.2" x14ac:dyDescent="0.3">
      <c r="A5780" s="17" t="s">
        <v>12</v>
      </c>
      <c r="B5780" s="13" t="s">
        <v>908</v>
      </c>
      <c r="C5780" s="13" t="s">
        <v>68</v>
      </c>
      <c r="D5780" s="55">
        <v>1</v>
      </c>
      <c r="E5780" s="20">
        <v>6.41</v>
      </c>
      <c r="F5780" s="53">
        <f t="shared" si="372"/>
        <v>6.41</v>
      </c>
      <c r="G5780" s="21"/>
    </row>
    <row r="5781" spans="1:7" x14ac:dyDescent="0.3">
      <c r="A5781" s="17" t="s">
        <v>53</v>
      </c>
      <c r="B5781" s="13" t="s">
        <v>830</v>
      </c>
      <c r="C5781" s="13" t="s">
        <v>143</v>
      </c>
      <c r="D5781" s="55">
        <v>5</v>
      </c>
      <c r="E5781" s="20">
        <v>0.46</v>
      </c>
      <c r="F5781" s="53">
        <f>D5781*E5781</f>
        <v>2.3000000000000003</v>
      </c>
      <c r="G5781" s="21"/>
    </row>
    <row r="5782" spans="1:7" ht="15" thickBot="1" x14ac:dyDescent="0.35">
      <c r="A5782" s="17" t="s">
        <v>54</v>
      </c>
      <c r="B5782" s="13" t="s">
        <v>831</v>
      </c>
      <c r="C5782" s="13" t="s">
        <v>143</v>
      </c>
      <c r="D5782" s="55">
        <v>1</v>
      </c>
      <c r="E5782" s="20">
        <v>25.66</v>
      </c>
      <c r="F5782" s="53">
        <f t="shared" si="372"/>
        <v>25.66</v>
      </c>
      <c r="G5782" s="21"/>
    </row>
    <row r="5783" spans="1:7" ht="15.6" thickTop="1" thickBot="1" x14ac:dyDescent="0.35">
      <c r="A5783" s="49">
        <v>2</v>
      </c>
      <c r="B5783" s="98" t="s">
        <v>23</v>
      </c>
      <c r="C5783" s="99"/>
      <c r="D5783" s="99"/>
      <c r="E5783" s="100"/>
      <c r="F5783" s="50">
        <f>SUM(F5779:F5782)</f>
        <v>35.128</v>
      </c>
      <c r="G5783" s="51">
        <f>SUM(F5783/F5788)</f>
        <v>0.608609994925709</v>
      </c>
    </row>
    <row r="5784" spans="1:7" ht="15.6" thickTop="1" thickBot="1" x14ac:dyDescent="0.35">
      <c r="A5784" s="57" t="s">
        <v>14</v>
      </c>
      <c r="B5784" s="98" t="s">
        <v>123</v>
      </c>
      <c r="C5784" s="99"/>
      <c r="D5784" s="99"/>
      <c r="E5784" s="100"/>
      <c r="F5784" s="58">
        <f>SUM(F5777,F5783)</f>
        <v>45.627200000000002</v>
      </c>
      <c r="G5784" s="6"/>
    </row>
    <row r="5785" spans="1:7" ht="15.6" thickTop="1" thickBot="1" x14ac:dyDescent="0.35">
      <c r="A5785" s="59">
        <v>3</v>
      </c>
      <c r="B5785" s="95" t="s">
        <v>15</v>
      </c>
      <c r="C5785" s="96"/>
      <c r="D5785" s="96"/>
      <c r="E5785" s="97"/>
      <c r="F5785" s="58">
        <f>SUM(F5784)*15%</f>
        <v>6.8440799999999999</v>
      </c>
      <c r="G5785" s="51">
        <f>SUM(F5785/F5788)</f>
        <v>0.11857707509881424</v>
      </c>
    </row>
    <row r="5786" spans="1:7" ht="15.6" thickTop="1" thickBot="1" x14ac:dyDescent="0.35">
      <c r="A5786" s="57" t="s">
        <v>16</v>
      </c>
      <c r="B5786" s="98" t="s">
        <v>124</v>
      </c>
      <c r="C5786" s="99"/>
      <c r="D5786" s="99"/>
      <c r="E5786" s="100"/>
      <c r="F5786" s="60">
        <f>SUM(F5784:F5785)</f>
        <v>52.47128</v>
      </c>
    </row>
    <row r="5787" spans="1:7" ht="15.6" thickTop="1" thickBot="1" x14ac:dyDescent="0.35">
      <c r="A5787" s="59">
        <v>4</v>
      </c>
      <c r="B5787" s="95" t="s">
        <v>17</v>
      </c>
      <c r="C5787" s="96"/>
      <c r="D5787" s="96"/>
      <c r="E5787" s="97"/>
      <c r="F5787" s="58">
        <f>SUM(F5786)*10%</f>
        <v>5.247128</v>
      </c>
      <c r="G5787" s="51">
        <f>SUM(F5787/F5788)</f>
        <v>9.0909090909090912E-2</v>
      </c>
    </row>
    <row r="5788" spans="1:7" ht="15.6" thickTop="1" thickBot="1" x14ac:dyDescent="0.35">
      <c r="A5788" s="57" t="s">
        <v>18</v>
      </c>
      <c r="B5788" s="98" t="s">
        <v>19</v>
      </c>
      <c r="C5788" s="99"/>
      <c r="D5788" s="99"/>
      <c r="E5788" s="100"/>
      <c r="F5788" s="60">
        <f>SUM(F5786,F5787)</f>
        <v>57.718407999999997</v>
      </c>
      <c r="G5788" s="62">
        <f>SUM(G5777,G5783,G5785,G5787)</f>
        <v>1</v>
      </c>
    </row>
    <row r="5789" spans="1:7" ht="15.6" thickTop="1" thickBot="1" x14ac:dyDescent="0.35"/>
    <row r="5790" spans="1:7" ht="44.4" thickTop="1" thickBot="1" x14ac:dyDescent="0.35">
      <c r="A5790" s="37" t="s">
        <v>2</v>
      </c>
      <c r="B5790" s="29" t="s">
        <v>1</v>
      </c>
      <c r="C5790" s="38" t="s">
        <v>0</v>
      </c>
      <c r="D5790" s="39" t="s">
        <v>20</v>
      </c>
      <c r="E5790" s="40"/>
      <c r="F5790" s="41"/>
      <c r="G5790" s="41"/>
    </row>
    <row r="5791" spans="1:7" ht="58.2" thickTop="1" x14ac:dyDescent="0.3">
      <c r="A5791" s="63" t="s">
        <v>812</v>
      </c>
      <c r="B5791" s="16" t="s">
        <v>1023</v>
      </c>
      <c r="C5791" s="8"/>
      <c r="D5791" s="8"/>
      <c r="E5791" s="40"/>
      <c r="F5791" s="41"/>
      <c r="G5791" s="41"/>
    </row>
    <row r="5792" spans="1:7" ht="72.599999999999994" thickBot="1" x14ac:dyDescent="0.35">
      <c r="A5792" s="66" t="s">
        <v>832</v>
      </c>
      <c r="B5792" s="27" t="s">
        <v>833</v>
      </c>
      <c r="C5792" s="33" t="s">
        <v>815</v>
      </c>
      <c r="D5792" s="33">
        <v>1</v>
      </c>
      <c r="E5792" s="40"/>
      <c r="F5792" s="41"/>
      <c r="G5792" s="41"/>
    </row>
    <row r="5793" spans="1:7" ht="30" thickTop="1" thickBot="1" x14ac:dyDescent="0.35">
      <c r="A5793" s="37" t="s">
        <v>3</v>
      </c>
      <c r="B5793" s="29" t="s">
        <v>4</v>
      </c>
      <c r="C5793" s="29" t="s">
        <v>0</v>
      </c>
      <c r="D5793" s="29" t="s">
        <v>5</v>
      </c>
      <c r="E5793" s="29" t="s">
        <v>6</v>
      </c>
      <c r="F5793" s="29" t="s">
        <v>7</v>
      </c>
      <c r="G5793" s="39" t="s">
        <v>8</v>
      </c>
    </row>
    <row r="5794" spans="1:7" ht="15" thickTop="1" x14ac:dyDescent="0.3">
      <c r="A5794" s="41"/>
      <c r="B5794" s="46" t="s">
        <v>9</v>
      </c>
      <c r="C5794" s="47"/>
      <c r="D5794" s="47"/>
      <c r="E5794" s="47"/>
      <c r="F5794" s="47"/>
      <c r="G5794" s="21"/>
    </row>
    <row r="5795" spans="1:7" ht="15" thickBot="1" x14ac:dyDescent="0.35">
      <c r="A5795" s="17" t="s">
        <v>10</v>
      </c>
      <c r="B5795" s="13" t="s">
        <v>43</v>
      </c>
      <c r="C5795" s="13" t="s">
        <v>21</v>
      </c>
      <c r="D5795" s="55">
        <v>0.5</v>
      </c>
      <c r="E5795" s="48">
        <v>30.88</v>
      </c>
      <c r="F5795" s="20">
        <f>PRODUCT(D5795:E5795)</f>
        <v>15.44</v>
      </c>
      <c r="G5795" s="21"/>
    </row>
    <row r="5796" spans="1:7" ht="15.6" thickTop="1" thickBot="1" x14ac:dyDescent="0.35">
      <c r="A5796" s="49">
        <v>1</v>
      </c>
      <c r="B5796" s="98" t="s">
        <v>13</v>
      </c>
      <c r="C5796" s="99"/>
      <c r="D5796" s="99"/>
      <c r="E5796" s="100"/>
      <c r="F5796" s="50">
        <f>SUM(F5795)</f>
        <v>15.44</v>
      </c>
      <c r="G5796" s="51">
        <f>SUM(F5796/F5807)</f>
        <v>0.39708288102146999</v>
      </c>
    </row>
    <row r="5797" spans="1:7" ht="15" thickTop="1" x14ac:dyDescent="0.3">
      <c r="A5797" s="41"/>
      <c r="B5797" s="52" t="s">
        <v>22</v>
      </c>
      <c r="C5797" s="13"/>
      <c r="D5797" s="13"/>
      <c r="E5797" s="13"/>
      <c r="F5797" s="53"/>
      <c r="G5797" s="54"/>
    </row>
    <row r="5798" spans="1:7" x14ac:dyDescent="0.3">
      <c r="A5798" s="17" t="s">
        <v>11</v>
      </c>
      <c r="B5798" s="13" t="s">
        <v>675</v>
      </c>
      <c r="C5798" s="13" t="s">
        <v>85</v>
      </c>
      <c r="D5798" s="55">
        <v>0.1</v>
      </c>
      <c r="E5798" s="20">
        <v>7.58</v>
      </c>
      <c r="F5798" s="53">
        <f t="shared" ref="F5798:F5800" si="373">D5798*E5798</f>
        <v>0.75800000000000001</v>
      </c>
      <c r="G5798" s="21"/>
    </row>
    <row r="5799" spans="1:7" x14ac:dyDescent="0.3">
      <c r="A5799" s="17" t="s">
        <v>12</v>
      </c>
      <c r="B5799" s="13" t="s">
        <v>834</v>
      </c>
      <c r="C5799" s="13" t="s">
        <v>68</v>
      </c>
      <c r="D5799" s="55">
        <v>1</v>
      </c>
      <c r="E5799" s="20">
        <v>5.83</v>
      </c>
      <c r="F5799" s="53">
        <f>D5799*E5799</f>
        <v>5.83</v>
      </c>
      <c r="G5799" s="21"/>
    </row>
    <row r="5800" spans="1:7" ht="43.2" x14ac:dyDescent="0.3">
      <c r="A5800" s="17" t="s">
        <v>53</v>
      </c>
      <c r="B5800" s="13" t="s">
        <v>909</v>
      </c>
      <c r="C5800" s="13" t="s">
        <v>68</v>
      </c>
      <c r="D5800" s="55">
        <v>1</v>
      </c>
      <c r="E5800" s="20">
        <v>6.41</v>
      </c>
      <c r="F5800" s="53">
        <f t="shared" si="373"/>
        <v>6.41</v>
      </c>
      <c r="G5800" s="21"/>
    </row>
    <row r="5801" spans="1:7" ht="15" thickBot="1" x14ac:dyDescent="0.35">
      <c r="A5801" s="17" t="s">
        <v>54</v>
      </c>
      <c r="B5801" s="13" t="s">
        <v>835</v>
      </c>
      <c r="C5801" s="13" t="s">
        <v>143</v>
      </c>
      <c r="D5801" s="55">
        <v>5</v>
      </c>
      <c r="E5801" s="20">
        <v>0.46</v>
      </c>
      <c r="F5801" s="53">
        <f>D5801*E5801</f>
        <v>2.3000000000000003</v>
      </c>
      <c r="G5801" s="21"/>
    </row>
    <row r="5802" spans="1:7" ht="15.6" thickTop="1" thickBot="1" x14ac:dyDescent="0.35">
      <c r="A5802" s="49">
        <v>2</v>
      </c>
      <c r="B5802" s="98" t="s">
        <v>23</v>
      </c>
      <c r="C5802" s="99"/>
      <c r="D5802" s="99"/>
      <c r="E5802" s="100"/>
      <c r="F5802" s="50">
        <f>SUM(F5798:F5801)</f>
        <v>15.298000000000002</v>
      </c>
      <c r="G5802" s="51">
        <f>SUM(F5802/F5807)</f>
        <v>0.39343095297062491</v>
      </c>
    </row>
    <row r="5803" spans="1:7" ht="15.6" thickTop="1" thickBot="1" x14ac:dyDescent="0.35">
      <c r="A5803" s="57" t="s">
        <v>14</v>
      </c>
      <c r="B5803" s="98" t="s">
        <v>123</v>
      </c>
      <c r="C5803" s="99"/>
      <c r="D5803" s="99"/>
      <c r="E5803" s="100"/>
      <c r="F5803" s="58">
        <f>SUM(F5796,F5802)</f>
        <v>30.738</v>
      </c>
      <c r="G5803" s="6"/>
    </row>
    <row r="5804" spans="1:7" ht="15.6" thickTop="1" thickBot="1" x14ac:dyDescent="0.35">
      <c r="A5804" s="59">
        <v>3</v>
      </c>
      <c r="B5804" s="95" t="s">
        <v>15</v>
      </c>
      <c r="C5804" s="96"/>
      <c r="D5804" s="96"/>
      <c r="E5804" s="97"/>
      <c r="F5804" s="58">
        <f>SUM(F5803)*15%</f>
        <v>4.6106999999999996</v>
      </c>
      <c r="G5804" s="51">
        <f>SUM(F5804/F5807)</f>
        <v>0.11857707509881422</v>
      </c>
    </row>
    <row r="5805" spans="1:7" ht="15.6" thickTop="1" thickBot="1" x14ac:dyDescent="0.35">
      <c r="A5805" s="57" t="s">
        <v>16</v>
      </c>
      <c r="B5805" s="98" t="s">
        <v>124</v>
      </c>
      <c r="C5805" s="99"/>
      <c r="D5805" s="99"/>
      <c r="E5805" s="100"/>
      <c r="F5805" s="60">
        <f>SUM(F5803:F5804)</f>
        <v>35.348700000000001</v>
      </c>
    </row>
    <row r="5806" spans="1:7" ht="15.6" thickTop="1" thickBot="1" x14ac:dyDescent="0.35">
      <c r="A5806" s="59">
        <v>4</v>
      </c>
      <c r="B5806" s="95" t="s">
        <v>17</v>
      </c>
      <c r="C5806" s="96"/>
      <c r="D5806" s="96"/>
      <c r="E5806" s="97"/>
      <c r="F5806" s="58">
        <f>SUM(F5805)*10%</f>
        <v>3.5348700000000002</v>
      </c>
      <c r="G5806" s="51">
        <f>SUM(F5806/F5807)</f>
        <v>9.0909090909090912E-2</v>
      </c>
    </row>
    <row r="5807" spans="1:7" ht="15.6" thickTop="1" thickBot="1" x14ac:dyDescent="0.35">
      <c r="A5807" s="57" t="s">
        <v>18</v>
      </c>
      <c r="B5807" s="98" t="s">
        <v>19</v>
      </c>
      <c r="C5807" s="99"/>
      <c r="D5807" s="99"/>
      <c r="E5807" s="100"/>
      <c r="F5807" s="60">
        <f>SUM(F5805,F5806)</f>
        <v>38.883569999999999</v>
      </c>
      <c r="G5807" s="62">
        <f>SUM(G5796,G5802,G5804,G5806)</f>
        <v>1</v>
      </c>
    </row>
    <row r="5808" spans="1:7" ht="15.6" thickTop="1" thickBot="1" x14ac:dyDescent="0.35"/>
    <row r="5809" spans="1:7" ht="44.4" thickTop="1" thickBot="1" x14ac:dyDescent="0.35">
      <c r="A5809" s="37" t="s">
        <v>2</v>
      </c>
      <c r="B5809" s="29" t="s">
        <v>1</v>
      </c>
      <c r="C5809" s="38" t="s">
        <v>0</v>
      </c>
      <c r="D5809" s="39" t="s">
        <v>20</v>
      </c>
      <c r="E5809" s="40"/>
      <c r="F5809" s="41"/>
      <c r="G5809" s="41"/>
    </row>
    <row r="5810" spans="1:7" ht="43.8" thickTop="1" x14ac:dyDescent="0.3">
      <c r="A5810" s="63" t="s">
        <v>836</v>
      </c>
      <c r="B5810" s="16" t="s">
        <v>1024</v>
      </c>
      <c r="C5810" s="8"/>
      <c r="D5810" s="8"/>
      <c r="E5810" s="40"/>
      <c r="F5810" s="41"/>
      <c r="G5810" s="41"/>
    </row>
    <row r="5811" spans="1:7" ht="87" thickBot="1" x14ac:dyDescent="0.35">
      <c r="A5811" s="66" t="s">
        <v>837</v>
      </c>
      <c r="B5811" s="27" t="s">
        <v>838</v>
      </c>
      <c r="C5811" s="33" t="s">
        <v>815</v>
      </c>
      <c r="D5811" s="33">
        <v>1</v>
      </c>
      <c r="E5811" s="40"/>
      <c r="F5811" s="41"/>
      <c r="G5811" s="41"/>
    </row>
    <row r="5812" spans="1:7" ht="30" thickTop="1" thickBot="1" x14ac:dyDescent="0.35">
      <c r="A5812" s="37" t="s">
        <v>3</v>
      </c>
      <c r="B5812" s="29" t="s">
        <v>4</v>
      </c>
      <c r="C5812" s="29" t="s">
        <v>0</v>
      </c>
      <c r="D5812" s="29" t="s">
        <v>5</v>
      </c>
      <c r="E5812" s="29" t="s">
        <v>6</v>
      </c>
      <c r="F5812" s="29" t="s">
        <v>7</v>
      </c>
      <c r="G5812" s="39" t="s">
        <v>8</v>
      </c>
    </row>
    <row r="5813" spans="1:7" ht="15" thickTop="1" x14ac:dyDescent="0.3">
      <c r="A5813" s="41"/>
      <c r="B5813" s="46" t="s">
        <v>9</v>
      </c>
      <c r="C5813" s="47"/>
      <c r="D5813" s="47"/>
      <c r="E5813" s="47"/>
      <c r="F5813" s="47"/>
      <c r="G5813" s="21"/>
    </row>
    <row r="5814" spans="1:7" ht="15" thickBot="1" x14ac:dyDescent="0.35">
      <c r="A5814" s="17" t="s">
        <v>10</v>
      </c>
      <c r="B5814" s="13" t="s">
        <v>43</v>
      </c>
      <c r="C5814" s="13" t="s">
        <v>21</v>
      </c>
      <c r="D5814" s="55">
        <v>3</v>
      </c>
      <c r="E5814" s="48">
        <v>30.88</v>
      </c>
      <c r="F5814" s="20">
        <f>PRODUCT(D5814:E5814)</f>
        <v>92.64</v>
      </c>
      <c r="G5814" s="21"/>
    </row>
    <row r="5815" spans="1:7" ht="15.6" thickTop="1" thickBot="1" x14ac:dyDescent="0.35">
      <c r="A5815" s="49">
        <v>1</v>
      </c>
      <c r="B5815" s="98" t="s">
        <v>13</v>
      </c>
      <c r="C5815" s="99"/>
      <c r="D5815" s="99"/>
      <c r="E5815" s="100"/>
      <c r="F5815" s="50">
        <f>SUM(F5814)</f>
        <v>92.64</v>
      </c>
      <c r="G5815" s="51">
        <f>SUM(F5815/F5828)</f>
        <v>0.53765712425869017</v>
      </c>
    </row>
    <row r="5816" spans="1:7" ht="15" thickTop="1" x14ac:dyDescent="0.3">
      <c r="A5816" s="41"/>
      <c r="B5816" s="52" t="s">
        <v>22</v>
      </c>
      <c r="C5816" s="13"/>
      <c r="D5816" s="13"/>
      <c r="E5816" s="13"/>
      <c r="F5816" s="53"/>
      <c r="G5816" s="54"/>
    </row>
    <row r="5817" spans="1:7" x14ac:dyDescent="0.3">
      <c r="A5817" s="17" t="s">
        <v>11</v>
      </c>
      <c r="B5817" s="13" t="s">
        <v>675</v>
      </c>
      <c r="C5817" s="13" t="s">
        <v>85</v>
      </c>
      <c r="D5817" s="55">
        <v>0.1</v>
      </c>
      <c r="E5817" s="20">
        <v>7.58</v>
      </c>
      <c r="F5817" s="53">
        <f t="shared" ref="F5817:F5822" si="374">D5817*E5817</f>
        <v>0.75800000000000001</v>
      </c>
      <c r="G5817" s="21"/>
    </row>
    <row r="5818" spans="1:7" x14ac:dyDescent="0.3">
      <c r="A5818" s="17" t="s">
        <v>12</v>
      </c>
      <c r="B5818" s="41" t="s">
        <v>944</v>
      </c>
      <c r="C5818" s="13" t="s">
        <v>68</v>
      </c>
      <c r="D5818" s="55">
        <v>1</v>
      </c>
      <c r="E5818" s="20">
        <v>2.61</v>
      </c>
      <c r="F5818" s="53">
        <f t="shared" si="374"/>
        <v>2.61</v>
      </c>
      <c r="G5818" s="21"/>
    </row>
    <row r="5819" spans="1:7" x14ac:dyDescent="0.3">
      <c r="A5819" s="17" t="s">
        <v>53</v>
      </c>
      <c r="B5819" s="13" t="s">
        <v>839</v>
      </c>
      <c r="C5819" s="13" t="s">
        <v>68</v>
      </c>
      <c r="D5819" s="55">
        <v>1</v>
      </c>
      <c r="E5819" s="20">
        <v>5.83</v>
      </c>
      <c r="F5819" s="53">
        <f t="shared" si="374"/>
        <v>5.83</v>
      </c>
      <c r="G5819" s="21"/>
    </row>
    <row r="5820" spans="1:7" ht="43.2" x14ac:dyDescent="0.3">
      <c r="A5820" s="17" t="s">
        <v>54</v>
      </c>
      <c r="B5820" s="13" t="s">
        <v>910</v>
      </c>
      <c r="C5820" s="13" t="s">
        <v>68</v>
      </c>
      <c r="D5820" s="55">
        <v>1</v>
      </c>
      <c r="E5820" s="20">
        <v>6.41</v>
      </c>
      <c r="F5820" s="53">
        <f t="shared" si="374"/>
        <v>6.41</v>
      </c>
      <c r="G5820" s="21"/>
    </row>
    <row r="5821" spans="1:7" x14ac:dyDescent="0.3">
      <c r="A5821" s="17" t="s">
        <v>55</v>
      </c>
      <c r="B5821" s="13" t="s">
        <v>840</v>
      </c>
      <c r="C5821" s="13" t="s">
        <v>143</v>
      </c>
      <c r="D5821" s="55">
        <v>5</v>
      </c>
      <c r="E5821" s="20">
        <v>0.46</v>
      </c>
      <c r="F5821" s="53">
        <f>D5821*E5821</f>
        <v>2.3000000000000003</v>
      </c>
      <c r="G5821" s="21"/>
    </row>
    <row r="5822" spans="1:7" ht="15" thickBot="1" x14ac:dyDescent="0.35">
      <c r="A5822" s="17" t="s">
        <v>56</v>
      </c>
      <c r="B5822" s="13" t="s">
        <v>817</v>
      </c>
      <c r="C5822" s="13" t="s">
        <v>143</v>
      </c>
      <c r="D5822" s="55">
        <v>1</v>
      </c>
      <c r="E5822" s="20">
        <v>25.66</v>
      </c>
      <c r="F5822" s="53">
        <f t="shared" si="374"/>
        <v>25.66</v>
      </c>
      <c r="G5822" s="21"/>
    </row>
    <row r="5823" spans="1:7" ht="15.6" thickTop="1" thickBot="1" x14ac:dyDescent="0.35">
      <c r="A5823" s="49">
        <v>2</v>
      </c>
      <c r="B5823" s="98" t="s">
        <v>23</v>
      </c>
      <c r="C5823" s="99"/>
      <c r="D5823" s="99"/>
      <c r="E5823" s="100"/>
      <c r="F5823" s="50">
        <f>SUM(F5817:F5822)</f>
        <v>43.567999999999998</v>
      </c>
      <c r="G5823" s="51">
        <f>SUM(F5823/F5828)</f>
        <v>0.25285670973340474</v>
      </c>
    </row>
    <row r="5824" spans="1:7" ht="15.6" thickTop="1" thickBot="1" x14ac:dyDescent="0.35">
      <c r="A5824" s="57" t="s">
        <v>14</v>
      </c>
      <c r="B5824" s="98" t="s">
        <v>123</v>
      </c>
      <c r="C5824" s="99"/>
      <c r="D5824" s="99"/>
      <c r="E5824" s="100"/>
      <c r="F5824" s="58">
        <f>SUM(F5815,F5823)</f>
        <v>136.208</v>
      </c>
      <c r="G5824" s="6"/>
    </row>
    <row r="5825" spans="1:7" ht="15.6" thickTop="1" thickBot="1" x14ac:dyDescent="0.35">
      <c r="A5825" s="59">
        <v>3</v>
      </c>
      <c r="B5825" s="95" t="s">
        <v>15</v>
      </c>
      <c r="C5825" s="96"/>
      <c r="D5825" s="96"/>
      <c r="E5825" s="97"/>
      <c r="F5825" s="58">
        <f>SUM(F5824)*15%</f>
        <v>20.4312</v>
      </c>
      <c r="G5825" s="51">
        <f>SUM(F5825/F5828)</f>
        <v>0.11857707509881425</v>
      </c>
    </row>
    <row r="5826" spans="1:7" ht="15.6" thickTop="1" thickBot="1" x14ac:dyDescent="0.35">
      <c r="A5826" s="57" t="s">
        <v>16</v>
      </c>
      <c r="B5826" s="98" t="s">
        <v>124</v>
      </c>
      <c r="C5826" s="99"/>
      <c r="D5826" s="99"/>
      <c r="E5826" s="100"/>
      <c r="F5826" s="60">
        <f>SUM(F5824:F5825)</f>
        <v>156.63919999999999</v>
      </c>
    </row>
    <row r="5827" spans="1:7" ht="15.6" thickTop="1" thickBot="1" x14ac:dyDescent="0.35">
      <c r="A5827" s="59">
        <v>4</v>
      </c>
      <c r="B5827" s="95" t="s">
        <v>17</v>
      </c>
      <c r="C5827" s="96"/>
      <c r="D5827" s="96"/>
      <c r="E5827" s="97"/>
      <c r="F5827" s="58">
        <f>SUM(F5826)*10%</f>
        <v>15.663919999999999</v>
      </c>
      <c r="G5827" s="51">
        <f>SUM(F5827/F5828)</f>
        <v>9.0909090909090912E-2</v>
      </c>
    </row>
    <row r="5828" spans="1:7" ht="15.6" thickTop="1" thickBot="1" x14ac:dyDescent="0.35">
      <c r="A5828" s="57" t="s">
        <v>18</v>
      </c>
      <c r="B5828" s="98" t="s">
        <v>19</v>
      </c>
      <c r="C5828" s="99"/>
      <c r="D5828" s="99"/>
      <c r="E5828" s="100"/>
      <c r="F5828" s="60">
        <f>SUM(F5826,F5827)</f>
        <v>172.30311999999998</v>
      </c>
      <c r="G5828" s="62">
        <f>SUM(G5815,G5823,G5825,G5827)</f>
        <v>1</v>
      </c>
    </row>
    <row r="5829" spans="1:7" ht="15.6" thickTop="1" thickBot="1" x14ac:dyDescent="0.35"/>
    <row r="5830" spans="1:7" ht="44.4" thickTop="1" thickBot="1" x14ac:dyDescent="0.35">
      <c r="A5830" s="37" t="s">
        <v>2</v>
      </c>
      <c r="B5830" s="29" t="s">
        <v>1</v>
      </c>
      <c r="C5830" s="38" t="s">
        <v>0</v>
      </c>
      <c r="D5830" s="39" t="s">
        <v>20</v>
      </c>
      <c r="E5830" s="40"/>
      <c r="F5830" s="41"/>
      <c r="G5830" s="41"/>
    </row>
    <row r="5831" spans="1:7" ht="15" thickTop="1" x14ac:dyDescent="0.3">
      <c r="A5831" s="63" t="s">
        <v>841</v>
      </c>
      <c r="B5831" s="16" t="s">
        <v>842</v>
      </c>
      <c r="C5831" s="8"/>
      <c r="D5831" s="8"/>
      <c r="E5831" s="40"/>
      <c r="F5831" s="41"/>
      <c r="G5831" s="41"/>
    </row>
    <row r="5832" spans="1:7" ht="101.4" thickBot="1" x14ac:dyDescent="0.35">
      <c r="A5832" s="66" t="s">
        <v>843</v>
      </c>
      <c r="B5832" s="27" t="s">
        <v>844</v>
      </c>
      <c r="C5832" s="33" t="s">
        <v>815</v>
      </c>
      <c r="D5832" s="33">
        <v>1</v>
      </c>
      <c r="E5832" s="40"/>
      <c r="F5832" s="41"/>
      <c r="G5832" s="41"/>
    </row>
    <row r="5833" spans="1:7" ht="30" thickTop="1" thickBot="1" x14ac:dyDescent="0.35">
      <c r="A5833" s="37" t="s">
        <v>3</v>
      </c>
      <c r="B5833" s="29" t="s">
        <v>4</v>
      </c>
      <c r="C5833" s="29" t="s">
        <v>0</v>
      </c>
      <c r="D5833" s="29" t="s">
        <v>5</v>
      </c>
      <c r="E5833" s="29" t="s">
        <v>6</v>
      </c>
      <c r="F5833" s="29" t="s">
        <v>7</v>
      </c>
      <c r="G5833" s="39" t="s">
        <v>8</v>
      </c>
    </row>
    <row r="5834" spans="1:7" ht="15" thickTop="1" x14ac:dyDescent="0.3">
      <c r="A5834" s="41"/>
      <c r="B5834" s="46" t="s">
        <v>9</v>
      </c>
      <c r="C5834" s="47"/>
      <c r="D5834" s="47"/>
      <c r="E5834" s="47"/>
      <c r="F5834" s="47"/>
      <c r="G5834" s="21"/>
    </row>
    <row r="5835" spans="1:7" ht="15" thickBot="1" x14ac:dyDescent="0.35">
      <c r="A5835" s="17" t="s">
        <v>10</v>
      </c>
      <c r="B5835" s="13" t="s">
        <v>43</v>
      </c>
      <c r="C5835" s="13" t="s">
        <v>21</v>
      </c>
      <c r="D5835" s="55">
        <v>2</v>
      </c>
      <c r="E5835" s="48">
        <v>30.88</v>
      </c>
      <c r="F5835" s="20">
        <f>PRODUCT(D5835:E5835)</f>
        <v>61.76</v>
      </c>
      <c r="G5835" s="21"/>
    </row>
    <row r="5836" spans="1:7" ht="15.6" thickTop="1" thickBot="1" x14ac:dyDescent="0.35">
      <c r="A5836" s="49">
        <v>1</v>
      </c>
      <c r="B5836" s="98" t="s">
        <v>13</v>
      </c>
      <c r="C5836" s="99"/>
      <c r="D5836" s="99"/>
      <c r="E5836" s="100"/>
      <c r="F5836" s="50">
        <f>SUM(F5835)</f>
        <v>61.76</v>
      </c>
      <c r="G5836" s="51">
        <f>SUM(F5836/F5849)</f>
        <v>0.46352474543665284</v>
      </c>
    </row>
    <row r="5837" spans="1:7" ht="15" thickTop="1" x14ac:dyDescent="0.3">
      <c r="A5837" s="41"/>
      <c r="B5837" s="52" t="s">
        <v>22</v>
      </c>
      <c r="C5837" s="13"/>
      <c r="D5837" s="13"/>
      <c r="E5837" s="13"/>
      <c r="F5837" s="53"/>
      <c r="G5837" s="54"/>
    </row>
    <row r="5838" spans="1:7" x14ac:dyDescent="0.3">
      <c r="A5838" s="17" t="s">
        <v>11</v>
      </c>
      <c r="B5838" s="13" t="s">
        <v>675</v>
      </c>
      <c r="C5838" s="13" t="s">
        <v>85</v>
      </c>
      <c r="D5838" s="55">
        <v>0.1</v>
      </c>
      <c r="E5838" s="20">
        <v>7.58</v>
      </c>
      <c r="F5838" s="53">
        <f t="shared" ref="F5838:F5841" si="375">D5838*E5838</f>
        <v>0.75800000000000001</v>
      </c>
      <c r="G5838" s="21"/>
    </row>
    <row r="5839" spans="1:7" x14ac:dyDescent="0.3">
      <c r="A5839" s="17" t="s">
        <v>12</v>
      </c>
      <c r="B5839" s="41" t="s">
        <v>944</v>
      </c>
      <c r="C5839" s="13" t="s">
        <v>68</v>
      </c>
      <c r="D5839" s="55">
        <v>1</v>
      </c>
      <c r="E5839" s="20">
        <v>2.61</v>
      </c>
      <c r="F5839" s="53">
        <f t="shared" si="375"/>
        <v>2.61</v>
      </c>
      <c r="G5839" s="21"/>
    </row>
    <row r="5840" spans="1:7" x14ac:dyDescent="0.3">
      <c r="A5840" s="17" t="s">
        <v>53</v>
      </c>
      <c r="B5840" s="13" t="s">
        <v>839</v>
      </c>
      <c r="C5840" s="13" t="s">
        <v>68</v>
      </c>
      <c r="D5840" s="55">
        <v>1</v>
      </c>
      <c r="E5840" s="20">
        <v>5.83</v>
      </c>
      <c r="F5840" s="53">
        <f t="shared" si="375"/>
        <v>5.83</v>
      </c>
      <c r="G5840" s="21"/>
    </row>
    <row r="5841" spans="1:7" ht="43.2" x14ac:dyDescent="0.3">
      <c r="A5841" s="17" t="s">
        <v>54</v>
      </c>
      <c r="B5841" s="13" t="s">
        <v>910</v>
      </c>
      <c r="C5841" s="13" t="s">
        <v>68</v>
      </c>
      <c r="D5841" s="55">
        <v>1</v>
      </c>
      <c r="E5841" s="20">
        <v>6.41</v>
      </c>
      <c r="F5841" s="53">
        <f t="shared" si="375"/>
        <v>6.41</v>
      </c>
      <c r="G5841" s="21"/>
    </row>
    <row r="5842" spans="1:7" x14ac:dyDescent="0.3">
      <c r="A5842" s="17" t="s">
        <v>55</v>
      </c>
      <c r="B5842" s="13" t="s">
        <v>840</v>
      </c>
      <c r="C5842" s="13" t="s">
        <v>143</v>
      </c>
      <c r="D5842" s="55">
        <v>5</v>
      </c>
      <c r="E5842" s="20">
        <v>0.46</v>
      </c>
      <c r="F5842" s="53">
        <f>D5842*E5842</f>
        <v>2.3000000000000003</v>
      </c>
      <c r="G5842" s="21"/>
    </row>
    <row r="5843" spans="1:7" ht="15" thickBot="1" x14ac:dyDescent="0.35">
      <c r="A5843" s="17" t="s">
        <v>56</v>
      </c>
      <c r="B5843" s="13" t="s">
        <v>817</v>
      </c>
      <c r="C5843" s="13" t="s">
        <v>143</v>
      </c>
      <c r="D5843" s="55">
        <v>1</v>
      </c>
      <c r="E5843" s="20">
        <v>25.66</v>
      </c>
      <c r="F5843" s="53">
        <f t="shared" ref="F5843" si="376">D5843*E5843</f>
        <v>25.66</v>
      </c>
      <c r="G5843" s="21"/>
    </row>
    <row r="5844" spans="1:7" ht="15.6" thickTop="1" thickBot="1" x14ac:dyDescent="0.35">
      <c r="A5844" s="49">
        <v>2</v>
      </c>
      <c r="B5844" s="98" t="s">
        <v>23</v>
      </c>
      <c r="C5844" s="99"/>
      <c r="D5844" s="99"/>
      <c r="E5844" s="100"/>
      <c r="F5844" s="50">
        <f>SUM(F5838:F5843)</f>
        <v>43.567999999999998</v>
      </c>
      <c r="G5844" s="51">
        <f>SUM(F5844/F5849)</f>
        <v>0.3269890885554419</v>
      </c>
    </row>
    <row r="5845" spans="1:7" ht="15.6" thickTop="1" thickBot="1" x14ac:dyDescent="0.35">
      <c r="A5845" s="57" t="s">
        <v>14</v>
      </c>
      <c r="B5845" s="98" t="s">
        <v>123</v>
      </c>
      <c r="C5845" s="99"/>
      <c r="D5845" s="99"/>
      <c r="E5845" s="100"/>
      <c r="F5845" s="58">
        <f>SUM(F5836,F5844)</f>
        <v>105.328</v>
      </c>
      <c r="G5845" s="6"/>
    </row>
    <row r="5846" spans="1:7" ht="15.6" thickTop="1" thickBot="1" x14ac:dyDescent="0.35">
      <c r="A5846" s="59">
        <v>3</v>
      </c>
      <c r="B5846" s="95" t="s">
        <v>15</v>
      </c>
      <c r="C5846" s="96"/>
      <c r="D5846" s="96"/>
      <c r="E5846" s="97"/>
      <c r="F5846" s="58">
        <f>SUM(F5845)*15%</f>
        <v>15.799199999999999</v>
      </c>
      <c r="G5846" s="51">
        <f>SUM(F5846/F5849)</f>
        <v>0.11857707509881421</v>
      </c>
    </row>
    <row r="5847" spans="1:7" ht="15.6" thickTop="1" thickBot="1" x14ac:dyDescent="0.35">
      <c r="A5847" s="57" t="s">
        <v>16</v>
      </c>
      <c r="B5847" s="98" t="s">
        <v>124</v>
      </c>
      <c r="C5847" s="99"/>
      <c r="D5847" s="99"/>
      <c r="E5847" s="100"/>
      <c r="F5847" s="60">
        <f>SUM(F5845:F5846)</f>
        <v>121.1272</v>
      </c>
    </row>
    <row r="5848" spans="1:7" ht="15.6" thickTop="1" thickBot="1" x14ac:dyDescent="0.35">
      <c r="A5848" s="59">
        <v>4</v>
      </c>
      <c r="B5848" s="95" t="s">
        <v>17</v>
      </c>
      <c r="C5848" s="96"/>
      <c r="D5848" s="96"/>
      <c r="E5848" s="97"/>
      <c r="F5848" s="58">
        <f>SUM(F5847)*10%</f>
        <v>12.112720000000001</v>
      </c>
      <c r="G5848" s="51">
        <f>SUM(F5848/F5849)</f>
        <v>9.0909090909090912E-2</v>
      </c>
    </row>
    <row r="5849" spans="1:7" ht="15.6" thickTop="1" thickBot="1" x14ac:dyDescent="0.35">
      <c r="A5849" s="57" t="s">
        <v>18</v>
      </c>
      <c r="B5849" s="98" t="s">
        <v>19</v>
      </c>
      <c r="C5849" s="99"/>
      <c r="D5849" s="99"/>
      <c r="E5849" s="100"/>
      <c r="F5849" s="60">
        <f>SUM(F5847,F5848)</f>
        <v>133.23992000000001</v>
      </c>
      <c r="G5849" s="62">
        <f>SUM(G5836,G5844,G5846,G5848)</f>
        <v>0.99999999999999989</v>
      </c>
    </row>
    <row r="5850" spans="1:7" ht="15.6" thickTop="1" thickBot="1" x14ac:dyDescent="0.35"/>
    <row r="5851" spans="1:7" ht="44.4" thickTop="1" thickBot="1" x14ac:dyDescent="0.35">
      <c r="A5851" s="37" t="s">
        <v>2</v>
      </c>
      <c r="B5851" s="29" t="s">
        <v>1</v>
      </c>
      <c r="C5851" s="38" t="s">
        <v>0</v>
      </c>
      <c r="D5851" s="39" t="s">
        <v>20</v>
      </c>
      <c r="E5851" s="40"/>
      <c r="F5851" s="41"/>
      <c r="G5851" s="41"/>
    </row>
    <row r="5852" spans="1:7" ht="15" thickTop="1" x14ac:dyDescent="0.3">
      <c r="A5852" s="63" t="s">
        <v>841</v>
      </c>
      <c r="B5852" s="16" t="s">
        <v>842</v>
      </c>
      <c r="C5852" s="8"/>
      <c r="D5852" s="8"/>
      <c r="E5852" s="40"/>
      <c r="F5852" s="41"/>
      <c r="G5852" s="41"/>
    </row>
    <row r="5853" spans="1:7" ht="87" thickBot="1" x14ac:dyDescent="0.35">
      <c r="A5853" s="66" t="s">
        <v>845</v>
      </c>
      <c r="B5853" s="27" t="s">
        <v>846</v>
      </c>
      <c r="C5853" s="33" t="s">
        <v>815</v>
      </c>
      <c r="D5853" s="33">
        <v>1</v>
      </c>
      <c r="E5853" s="40"/>
      <c r="F5853" s="41"/>
      <c r="G5853" s="41"/>
    </row>
    <row r="5854" spans="1:7" ht="30" thickTop="1" thickBot="1" x14ac:dyDescent="0.35">
      <c r="A5854" s="37" t="s">
        <v>3</v>
      </c>
      <c r="B5854" s="29" t="s">
        <v>4</v>
      </c>
      <c r="C5854" s="29" t="s">
        <v>0</v>
      </c>
      <c r="D5854" s="29" t="s">
        <v>5</v>
      </c>
      <c r="E5854" s="29" t="s">
        <v>6</v>
      </c>
      <c r="F5854" s="29" t="s">
        <v>7</v>
      </c>
      <c r="G5854" s="39" t="s">
        <v>8</v>
      </c>
    </row>
    <row r="5855" spans="1:7" ht="15" thickTop="1" x14ac:dyDescent="0.3">
      <c r="A5855" s="41"/>
      <c r="B5855" s="46" t="s">
        <v>9</v>
      </c>
      <c r="C5855" s="47"/>
      <c r="D5855" s="47"/>
      <c r="E5855" s="47"/>
      <c r="F5855" s="47"/>
      <c r="G5855" s="21"/>
    </row>
    <row r="5856" spans="1:7" ht="15" thickBot="1" x14ac:dyDescent="0.35">
      <c r="A5856" s="17" t="s">
        <v>10</v>
      </c>
      <c r="B5856" s="13" t="s">
        <v>43</v>
      </c>
      <c r="C5856" s="13" t="s">
        <v>21</v>
      </c>
      <c r="D5856" s="55">
        <v>4</v>
      </c>
      <c r="E5856" s="48">
        <v>30.88</v>
      </c>
      <c r="F5856" s="20">
        <f>PRODUCT(D5856:E5856)</f>
        <v>123.52</v>
      </c>
      <c r="G5856" s="21"/>
    </row>
    <row r="5857" spans="1:7" ht="15.6" thickTop="1" thickBot="1" x14ac:dyDescent="0.35">
      <c r="A5857" s="49">
        <v>1</v>
      </c>
      <c r="B5857" s="98" t="s">
        <v>13</v>
      </c>
      <c r="C5857" s="99"/>
      <c r="D5857" s="99"/>
      <c r="E5857" s="100"/>
      <c r="F5857" s="50">
        <f>SUM(F5856)</f>
        <v>123.52</v>
      </c>
      <c r="G5857" s="51">
        <f>SUM(F5857/F5870)</f>
        <v>0.58438827907871038</v>
      </c>
    </row>
    <row r="5858" spans="1:7" ht="15" thickTop="1" x14ac:dyDescent="0.3">
      <c r="A5858" s="41"/>
      <c r="B5858" s="52" t="s">
        <v>22</v>
      </c>
      <c r="C5858" s="13"/>
      <c r="D5858" s="13"/>
      <c r="E5858" s="13"/>
      <c r="F5858" s="53"/>
      <c r="G5858" s="54"/>
    </row>
    <row r="5859" spans="1:7" x14ac:dyDescent="0.3">
      <c r="A5859" s="17" t="s">
        <v>11</v>
      </c>
      <c r="B5859" s="13" t="s">
        <v>675</v>
      </c>
      <c r="C5859" s="13" t="s">
        <v>85</v>
      </c>
      <c r="D5859" s="55">
        <v>0.1</v>
      </c>
      <c r="E5859" s="20">
        <v>7.58</v>
      </c>
      <c r="F5859" s="53">
        <f t="shared" ref="F5859:F5862" si="377">D5859*E5859</f>
        <v>0.75800000000000001</v>
      </c>
      <c r="G5859" s="21"/>
    </row>
    <row r="5860" spans="1:7" x14ac:dyDescent="0.3">
      <c r="A5860" s="17" t="s">
        <v>12</v>
      </c>
      <c r="B5860" s="41" t="s">
        <v>944</v>
      </c>
      <c r="C5860" s="13" t="s">
        <v>68</v>
      </c>
      <c r="D5860" s="55">
        <v>1</v>
      </c>
      <c r="E5860" s="20">
        <v>2.61</v>
      </c>
      <c r="F5860" s="53">
        <f t="shared" si="377"/>
        <v>2.61</v>
      </c>
      <c r="G5860" s="21"/>
    </row>
    <row r="5861" spans="1:7" x14ac:dyDescent="0.3">
      <c r="A5861" s="17" t="s">
        <v>53</v>
      </c>
      <c r="B5861" s="13" t="s">
        <v>839</v>
      </c>
      <c r="C5861" s="13" t="s">
        <v>68</v>
      </c>
      <c r="D5861" s="55">
        <v>1</v>
      </c>
      <c r="E5861" s="20">
        <v>5.83</v>
      </c>
      <c r="F5861" s="53">
        <f t="shared" si="377"/>
        <v>5.83</v>
      </c>
      <c r="G5861" s="21"/>
    </row>
    <row r="5862" spans="1:7" ht="43.2" x14ac:dyDescent="0.3">
      <c r="A5862" s="17" t="s">
        <v>54</v>
      </c>
      <c r="B5862" s="13" t="s">
        <v>910</v>
      </c>
      <c r="C5862" s="13" t="s">
        <v>68</v>
      </c>
      <c r="D5862" s="55">
        <v>1</v>
      </c>
      <c r="E5862" s="20">
        <v>6.41</v>
      </c>
      <c r="F5862" s="53">
        <f t="shared" si="377"/>
        <v>6.41</v>
      </c>
      <c r="G5862" s="21"/>
    </row>
    <row r="5863" spans="1:7" x14ac:dyDescent="0.3">
      <c r="A5863" s="17" t="s">
        <v>55</v>
      </c>
      <c r="B5863" s="13" t="s">
        <v>840</v>
      </c>
      <c r="C5863" s="13" t="s">
        <v>143</v>
      </c>
      <c r="D5863" s="55">
        <v>5</v>
      </c>
      <c r="E5863" s="20">
        <v>0.46</v>
      </c>
      <c r="F5863" s="53">
        <f>D5863*E5863</f>
        <v>2.3000000000000003</v>
      </c>
      <c r="G5863" s="21"/>
    </row>
    <row r="5864" spans="1:7" ht="15" thickBot="1" x14ac:dyDescent="0.35">
      <c r="A5864" s="17" t="s">
        <v>56</v>
      </c>
      <c r="B5864" s="13" t="s">
        <v>817</v>
      </c>
      <c r="C5864" s="13" t="s">
        <v>143</v>
      </c>
      <c r="D5864" s="55">
        <v>1</v>
      </c>
      <c r="E5864" s="20">
        <v>25.66</v>
      </c>
      <c r="F5864" s="53">
        <f t="shared" ref="F5864" si="378">D5864*E5864</f>
        <v>25.66</v>
      </c>
      <c r="G5864" s="21"/>
    </row>
    <row r="5865" spans="1:7" ht="15.6" thickTop="1" thickBot="1" x14ac:dyDescent="0.35">
      <c r="A5865" s="49">
        <v>2</v>
      </c>
      <c r="B5865" s="98" t="s">
        <v>23</v>
      </c>
      <c r="C5865" s="99"/>
      <c r="D5865" s="99"/>
      <c r="E5865" s="100"/>
      <c r="F5865" s="50">
        <f>SUM(F5859:F5864)</f>
        <v>43.567999999999998</v>
      </c>
      <c r="G5865" s="51">
        <f>SUM(F5865/F5870)</f>
        <v>0.20612555491338452</v>
      </c>
    </row>
    <row r="5866" spans="1:7" ht="15.6" thickTop="1" thickBot="1" x14ac:dyDescent="0.35">
      <c r="A5866" s="57" t="s">
        <v>14</v>
      </c>
      <c r="B5866" s="98" t="s">
        <v>123</v>
      </c>
      <c r="C5866" s="99"/>
      <c r="D5866" s="99"/>
      <c r="E5866" s="100"/>
      <c r="F5866" s="58">
        <f>SUM(F5857,F5865)</f>
        <v>167.08799999999999</v>
      </c>
      <c r="G5866" s="6"/>
    </row>
    <row r="5867" spans="1:7" ht="15.6" thickTop="1" thickBot="1" x14ac:dyDescent="0.35">
      <c r="A5867" s="59">
        <v>3</v>
      </c>
      <c r="B5867" s="95" t="s">
        <v>15</v>
      </c>
      <c r="C5867" s="96"/>
      <c r="D5867" s="96"/>
      <c r="E5867" s="97"/>
      <c r="F5867" s="58">
        <f>SUM(F5866)*15%</f>
        <v>25.063199999999998</v>
      </c>
      <c r="G5867" s="51">
        <f>SUM(F5867/F5870)</f>
        <v>0.11857707509881424</v>
      </c>
    </row>
    <row r="5868" spans="1:7" ht="15.6" thickTop="1" thickBot="1" x14ac:dyDescent="0.35">
      <c r="A5868" s="57" t="s">
        <v>16</v>
      </c>
      <c r="B5868" s="98" t="s">
        <v>124</v>
      </c>
      <c r="C5868" s="99"/>
      <c r="D5868" s="99"/>
      <c r="E5868" s="100"/>
      <c r="F5868" s="60">
        <f>SUM(F5866:F5867)</f>
        <v>192.15119999999999</v>
      </c>
    </row>
    <row r="5869" spans="1:7" ht="15.6" thickTop="1" thickBot="1" x14ac:dyDescent="0.35">
      <c r="A5869" s="59">
        <v>4</v>
      </c>
      <c r="B5869" s="95" t="s">
        <v>17</v>
      </c>
      <c r="C5869" s="96"/>
      <c r="D5869" s="96"/>
      <c r="E5869" s="97"/>
      <c r="F5869" s="58">
        <f>SUM(F5868)*10%</f>
        <v>19.215119999999999</v>
      </c>
      <c r="G5869" s="51">
        <f>SUM(F5869/F5870)</f>
        <v>9.0909090909090912E-2</v>
      </c>
    </row>
    <row r="5870" spans="1:7" ht="15.6" thickTop="1" thickBot="1" x14ac:dyDescent="0.35">
      <c r="A5870" s="57" t="s">
        <v>18</v>
      </c>
      <c r="B5870" s="98" t="s">
        <v>19</v>
      </c>
      <c r="C5870" s="99"/>
      <c r="D5870" s="99"/>
      <c r="E5870" s="100"/>
      <c r="F5870" s="60">
        <f>SUM(F5868,F5869)</f>
        <v>211.36631999999997</v>
      </c>
      <c r="G5870" s="62">
        <f>SUM(G5857,G5865,G5867,G5869)</f>
        <v>1</v>
      </c>
    </row>
    <row r="5871" spans="1:7" ht="15.6" thickTop="1" thickBot="1" x14ac:dyDescent="0.35"/>
    <row r="5872" spans="1:7" ht="44.4" thickTop="1" thickBot="1" x14ac:dyDescent="0.35">
      <c r="A5872" s="37" t="s">
        <v>2</v>
      </c>
      <c r="B5872" s="29" t="s">
        <v>1</v>
      </c>
      <c r="C5872" s="38" t="s">
        <v>0</v>
      </c>
      <c r="D5872" s="39" t="s">
        <v>20</v>
      </c>
      <c r="E5872" s="40"/>
      <c r="F5872" s="41"/>
      <c r="G5872" s="41"/>
    </row>
    <row r="5873" spans="1:7" ht="15" thickTop="1" x14ac:dyDescent="0.3">
      <c r="A5873" s="63" t="s">
        <v>841</v>
      </c>
      <c r="B5873" s="16" t="s">
        <v>842</v>
      </c>
      <c r="C5873" s="8"/>
      <c r="D5873" s="8"/>
      <c r="E5873" s="40"/>
      <c r="F5873" s="41"/>
      <c r="G5873" s="41"/>
    </row>
    <row r="5874" spans="1:7" ht="174" customHeight="1" thickBot="1" x14ac:dyDescent="0.35">
      <c r="A5874" s="66" t="s">
        <v>847</v>
      </c>
      <c r="B5874" s="27" t="s">
        <v>848</v>
      </c>
      <c r="C5874" s="33" t="s">
        <v>815</v>
      </c>
      <c r="D5874" s="33">
        <v>1</v>
      </c>
      <c r="E5874" s="40"/>
      <c r="F5874" s="41"/>
      <c r="G5874" s="41"/>
    </row>
    <row r="5875" spans="1:7" ht="30" thickTop="1" thickBot="1" x14ac:dyDescent="0.35">
      <c r="A5875" s="37" t="s">
        <v>3</v>
      </c>
      <c r="B5875" s="29" t="s">
        <v>4</v>
      </c>
      <c r="C5875" s="29" t="s">
        <v>0</v>
      </c>
      <c r="D5875" s="29" t="s">
        <v>5</v>
      </c>
      <c r="E5875" s="29" t="s">
        <v>6</v>
      </c>
      <c r="F5875" s="29" t="s">
        <v>7</v>
      </c>
      <c r="G5875" s="39" t="s">
        <v>8</v>
      </c>
    </row>
    <row r="5876" spans="1:7" ht="15" thickTop="1" x14ac:dyDescent="0.3">
      <c r="A5876" s="41"/>
      <c r="B5876" s="46" t="s">
        <v>9</v>
      </c>
      <c r="C5876" s="47"/>
      <c r="D5876" s="47"/>
      <c r="E5876" s="47"/>
      <c r="F5876" s="47"/>
      <c r="G5876" s="21"/>
    </row>
    <row r="5877" spans="1:7" ht="15" thickBot="1" x14ac:dyDescent="0.35">
      <c r="A5877" s="17" t="s">
        <v>10</v>
      </c>
      <c r="B5877" s="13" t="s">
        <v>43</v>
      </c>
      <c r="C5877" s="13" t="s">
        <v>21</v>
      </c>
      <c r="D5877" s="55">
        <v>5</v>
      </c>
      <c r="E5877" s="48">
        <v>30.88</v>
      </c>
      <c r="F5877" s="20">
        <f>PRODUCT(D5877:E5877)</f>
        <v>154.4</v>
      </c>
      <c r="G5877" s="21"/>
    </row>
    <row r="5878" spans="1:7" ht="15.6" thickTop="1" thickBot="1" x14ac:dyDescent="0.35">
      <c r="A5878" s="49">
        <v>1</v>
      </c>
      <c r="B5878" s="98" t="s">
        <v>13</v>
      </c>
      <c r="C5878" s="99"/>
      <c r="D5878" s="99"/>
      <c r="E5878" s="100"/>
      <c r="F5878" s="50">
        <f>SUM(F5877)</f>
        <v>154.4</v>
      </c>
      <c r="G5878" s="51">
        <f>SUM(F5878/F5890)</f>
        <v>0.5107558939129575</v>
      </c>
    </row>
    <row r="5879" spans="1:7" ht="15" thickTop="1" x14ac:dyDescent="0.3">
      <c r="A5879" s="41"/>
      <c r="B5879" s="52" t="s">
        <v>22</v>
      </c>
      <c r="C5879" s="13"/>
      <c r="D5879" s="13"/>
      <c r="E5879" s="13"/>
      <c r="F5879" s="53"/>
      <c r="G5879" s="54"/>
    </row>
    <row r="5880" spans="1:7" ht="43.2" x14ac:dyDescent="0.3">
      <c r="A5880" s="17" t="s">
        <v>11</v>
      </c>
      <c r="B5880" s="13" t="s">
        <v>852</v>
      </c>
      <c r="C5880" s="13" t="s">
        <v>448</v>
      </c>
      <c r="D5880" s="55">
        <v>1</v>
      </c>
      <c r="E5880" s="20">
        <v>44.37</v>
      </c>
      <c r="F5880" s="53">
        <f t="shared" ref="F5880:F5882" si="379">D5880*E5880</f>
        <v>44.37</v>
      </c>
      <c r="G5880" s="21"/>
    </row>
    <row r="5881" spans="1:7" x14ac:dyDescent="0.3">
      <c r="A5881" s="17" t="s">
        <v>12</v>
      </c>
      <c r="B5881" s="13" t="s">
        <v>849</v>
      </c>
      <c r="C5881" s="13" t="s">
        <v>68</v>
      </c>
      <c r="D5881" s="55">
        <v>1</v>
      </c>
      <c r="E5881" s="20">
        <v>5.83</v>
      </c>
      <c r="F5881" s="53">
        <f t="shared" si="379"/>
        <v>5.83</v>
      </c>
      <c r="G5881" s="21"/>
    </row>
    <row r="5882" spans="1:7" ht="43.2" x14ac:dyDescent="0.3">
      <c r="A5882" s="17" t="s">
        <v>53</v>
      </c>
      <c r="B5882" s="13" t="s">
        <v>909</v>
      </c>
      <c r="C5882" s="13" t="s">
        <v>68</v>
      </c>
      <c r="D5882" s="55">
        <v>1</v>
      </c>
      <c r="E5882" s="20">
        <v>6.41</v>
      </c>
      <c r="F5882" s="53">
        <f t="shared" si="379"/>
        <v>6.41</v>
      </c>
      <c r="G5882" s="21"/>
    </row>
    <row r="5883" spans="1:7" x14ac:dyDescent="0.3">
      <c r="A5883" s="17" t="s">
        <v>54</v>
      </c>
      <c r="B5883" s="13" t="s">
        <v>850</v>
      </c>
      <c r="C5883" s="13" t="s">
        <v>143</v>
      </c>
      <c r="D5883" s="55">
        <v>5</v>
      </c>
      <c r="E5883" s="20">
        <v>0.46</v>
      </c>
      <c r="F5883" s="53">
        <f>D5883*E5883</f>
        <v>2.3000000000000003</v>
      </c>
      <c r="G5883" s="21"/>
    </row>
    <row r="5884" spans="1:7" ht="15" thickBot="1" x14ac:dyDescent="0.35">
      <c r="A5884" s="17" t="s">
        <v>55</v>
      </c>
      <c r="B5884" s="13" t="s">
        <v>851</v>
      </c>
      <c r="C5884" s="13" t="s">
        <v>143</v>
      </c>
      <c r="D5884" s="55">
        <v>1</v>
      </c>
      <c r="E5884" s="20">
        <v>25.66</v>
      </c>
      <c r="F5884" s="53">
        <f t="shared" ref="F5884" si="380">D5884*E5884</f>
        <v>25.66</v>
      </c>
      <c r="G5884" s="21"/>
    </row>
    <row r="5885" spans="1:7" ht="15.6" thickTop="1" thickBot="1" x14ac:dyDescent="0.35">
      <c r="A5885" s="49">
        <v>2</v>
      </c>
      <c r="B5885" s="98" t="s">
        <v>23</v>
      </c>
      <c r="C5885" s="99"/>
      <c r="D5885" s="99"/>
      <c r="E5885" s="100"/>
      <c r="F5885" s="50">
        <f>SUM(F5880:F5884)</f>
        <v>84.57</v>
      </c>
      <c r="G5885" s="51">
        <f>SUM(F5885/F5890)</f>
        <v>0.27975794007913735</v>
      </c>
    </row>
    <row r="5886" spans="1:7" ht="15.6" thickTop="1" thickBot="1" x14ac:dyDescent="0.35">
      <c r="A5886" s="57" t="s">
        <v>14</v>
      </c>
      <c r="B5886" s="98" t="s">
        <v>123</v>
      </c>
      <c r="C5886" s="99"/>
      <c r="D5886" s="99"/>
      <c r="E5886" s="100"/>
      <c r="F5886" s="58">
        <f>SUM(F5878,F5885)</f>
        <v>238.97</v>
      </c>
      <c r="G5886" s="6"/>
    </row>
    <row r="5887" spans="1:7" ht="15.6" thickTop="1" thickBot="1" x14ac:dyDescent="0.35">
      <c r="A5887" s="59">
        <v>3</v>
      </c>
      <c r="B5887" s="95" t="s">
        <v>15</v>
      </c>
      <c r="C5887" s="96"/>
      <c r="D5887" s="96"/>
      <c r="E5887" s="97"/>
      <c r="F5887" s="58">
        <f>SUM(F5886)*15%</f>
        <v>35.845500000000001</v>
      </c>
      <c r="G5887" s="51">
        <f>SUM(F5887/F5890)</f>
        <v>0.11857707509881422</v>
      </c>
    </row>
    <row r="5888" spans="1:7" ht="15.6" thickTop="1" thickBot="1" x14ac:dyDescent="0.35">
      <c r="A5888" s="57" t="s">
        <v>16</v>
      </c>
      <c r="B5888" s="98" t="s">
        <v>124</v>
      </c>
      <c r="C5888" s="99"/>
      <c r="D5888" s="99"/>
      <c r="E5888" s="100"/>
      <c r="F5888" s="60">
        <f>SUM(F5886:F5887)</f>
        <v>274.81549999999999</v>
      </c>
    </row>
    <row r="5889" spans="1:7" ht="15.6" thickTop="1" thickBot="1" x14ac:dyDescent="0.35">
      <c r="A5889" s="59">
        <v>4</v>
      </c>
      <c r="B5889" s="95" t="s">
        <v>17</v>
      </c>
      <c r="C5889" s="96"/>
      <c r="D5889" s="96"/>
      <c r="E5889" s="97"/>
      <c r="F5889" s="58">
        <f>SUM(F5888)*10%</f>
        <v>27.481549999999999</v>
      </c>
      <c r="G5889" s="51">
        <f>SUM(F5889/F5890)</f>
        <v>9.0909090909090898E-2</v>
      </c>
    </row>
    <row r="5890" spans="1:7" ht="15.6" thickTop="1" thickBot="1" x14ac:dyDescent="0.35">
      <c r="A5890" s="57" t="s">
        <v>18</v>
      </c>
      <c r="B5890" s="98" t="s">
        <v>19</v>
      </c>
      <c r="C5890" s="99"/>
      <c r="D5890" s="99"/>
      <c r="E5890" s="100"/>
      <c r="F5890" s="60">
        <f>SUM(F5888,F5889)</f>
        <v>302.29705000000001</v>
      </c>
      <c r="G5890" s="62">
        <f>SUM(G5878,G5885,G5887,G5889)</f>
        <v>1</v>
      </c>
    </row>
    <row r="5891" spans="1:7" ht="15.6" thickTop="1" thickBot="1" x14ac:dyDescent="0.35"/>
    <row r="5892" spans="1:7" ht="44.4" thickTop="1" thickBot="1" x14ac:dyDescent="0.35">
      <c r="A5892" s="37" t="s">
        <v>2</v>
      </c>
      <c r="B5892" s="29" t="s">
        <v>1</v>
      </c>
      <c r="C5892" s="38" t="s">
        <v>0</v>
      </c>
      <c r="D5892" s="39" t="s">
        <v>20</v>
      </c>
      <c r="E5892" s="40"/>
      <c r="F5892" s="41"/>
      <c r="G5892" s="41"/>
    </row>
    <row r="5893" spans="1:7" ht="15" thickTop="1" x14ac:dyDescent="0.3">
      <c r="A5893" s="63" t="s">
        <v>841</v>
      </c>
      <c r="B5893" s="16" t="s">
        <v>842</v>
      </c>
      <c r="C5893" s="8"/>
      <c r="D5893" s="8"/>
      <c r="E5893" s="40"/>
      <c r="F5893" s="41"/>
      <c r="G5893" s="41"/>
    </row>
    <row r="5894" spans="1:7" ht="43.8" thickBot="1" x14ac:dyDescent="0.35">
      <c r="A5894" s="66" t="s">
        <v>853</v>
      </c>
      <c r="B5894" s="27" t="s">
        <v>854</v>
      </c>
      <c r="C5894" s="33" t="s">
        <v>855</v>
      </c>
      <c r="D5894" s="33">
        <v>1</v>
      </c>
      <c r="E5894" s="40"/>
      <c r="F5894" s="41"/>
      <c r="G5894" s="41"/>
    </row>
    <row r="5895" spans="1:7" ht="30" thickTop="1" thickBot="1" x14ac:dyDescent="0.35">
      <c r="A5895" s="37" t="s">
        <v>3</v>
      </c>
      <c r="B5895" s="29" t="s">
        <v>4</v>
      </c>
      <c r="C5895" s="29" t="s">
        <v>0</v>
      </c>
      <c r="D5895" s="29" t="s">
        <v>5</v>
      </c>
      <c r="E5895" s="29" t="s">
        <v>6</v>
      </c>
      <c r="F5895" s="29" t="s">
        <v>7</v>
      </c>
      <c r="G5895" s="39" t="s">
        <v>8</v>
      </c>
    </row>
    <row r="5896" spans="1:7" ht="15" thickTop="1" x14ac:dyDescent="0.3">
      <c r="A5896" s="41"/>
      <c r="B5896" s="46" t="s">
        <v>9</v>
      </c>
      <c r="C5896" s="47"/>
      <c r="D5896" s="47"/>
      <c r="E5896" s="47"/>
      <c r="F5896" s="47"/>
      <c r="G5896" s="21"/>
    </row>
    <row r="5897" spans="1:7" ht="15" thickBot="1" x14ac:dyDescent="0.35">
      <c r="A5897" s="17" t="s">
        <v>10</v>
      </c>
      <c r="B5897" s="13" t="s">
        <v>43</v>
      </c>
      <c r="C5897" s="13" t="s">
        <v>21</v>
      </c>
      <c r="D5897" s="13">
        <v>0.34</v>
      </c>
      <c r="E5897" s="48">
        <v>30.55</v>
      </c>
      <c r="F5897" s="20">
        <f>PRODUCT(D5897:E5897)</f>
        <v>10.387</v>
      </c>
      <c r="G5897" s="21"/>
    </row>
    <row r="5898" spans="1:7" ht="15.6" thickTop="1" thickBot="1" x14ac:dyDescent="0.35">
      <c r="A5898" s="49">
        <v>1</v>
      </c>
      <c r="B5898" s="98" t="s">
        <v>13</v>
      </c>
      <c r="C5898" s="99"/>
      <c r="D5898" s="99"/>
      <c r="E5898" s="100"/>
      <c r="F5898" s="50">
        <f>SUM(F5897)</f>
        <v>10.387</v>
      </c>
      <c r="G5898" s="51">
        <f>SUM(F5898/F5906)</f>
        <v>0.32717325551563486</v>
      </c>
    </row>
    <row r="5899" spans="1:7" ht="15" thickTop="1" x14ac:dyDescent="0.3">
      <c r="A5899" s="41"/>
      <c r="B5899" s="52" t="s">
        <v>22</v>
      </c>
      <c r="C5899" s="13"/>
      <c r="D5899" s="13"/>
      <c r="E5899" s="13"/>
      <c r="F5899" s="53"/>
      <c r="G5899" s="54"/>
    </row>
    <row r="5900" spans="1:7" ht="15" thickBot="1" x14ac:dyDescent="0.35">
      <c r="A5900" s="17" t="s">
        <v>11</v>
      </c>
      <c r="B5900" s="13" t="s">
        <v>947</v>
      </c>
      <c r="C5900" s="13" t="s">
        <v>946</v>
      </c>
      <c r="D5900" s="55">
        <v>1</v>
      </c>
      <c r="E5900" s="20">
        <v>14.71</v>
      </c>
      <c r="F5900" s="53">
        <f t="shared" ref="F5900" si="381">D5900*E5900</f>
        <v>14.71</v>
      </c>
      <c r="G5900" s="21"/>
    </row>
    <row r="5901" spans="1:7" ht="15.6" thickTop="1" thickBot="1" x14ac:dyDescent="0.35">
      <c r="A5901" s="49">
        <v>2</v>
      </c>
      <c r="B5901" s="98" t="s">
        <v>23</v>
      </c>
      <c r="C5901" s="99"/>
      <c r="D5901" s="99"/>
      <c r="E5901" s="100"/>
      <c r="F5901" s="50">
        <f>SUM(F5900:F5900)</f>
        <v>14.71</v>
      </c>
      <c r="G5901" s="51">
        <f>SUM(F5901/F5906)</f>
        <v>0.46334057847645993</v>
      </c>
    </row>
    <row r="5902" spans="1:7" ht="15.6" thickTop="1" thickBot="1" x14ac:dyDescent="0.35">
      <c r="A5902" s="57" t="s">
        <v>14</v>
      </c>
      <c r="B5902" s="98" t="s">
        <v>123</v>
      </c>
      <c r="C5902" s="99"/>
      <c r="D5902" s="99"/>
      <c r="E5902" s="100"/>
      <c r="F5902" s="58">
        <f>SUM(F5898,F5901)</f>
        <v>25.097000000000001</v>
      </c>
      <c r="G5902" s="6"/>
    </row>
    <row r="5903" spans="1:7" ht="15.6" thickTop="1" thickBot="1" x14ac:dyDescent="0.35">
      <c r="A5903" s="59">
        <v>3</v>
      </c>
      <c r="B5903" s="95" t="s">
        <v>15</v>
      </c>
      <c r="C5903" s="96"/>
      <c r="D5903" s="96"/>
      <c r="E5903" s="97"/>
      <c r="F5903" s="58">
        <f>SUM(F5902)*15%</f>
        <v>3.7645499999999998</v>
      </c>
      <c r="G5903" s="51">
        <f>SUM(F5903/F5906)</f>
        <v>0.11857707509881421</v>
      </c>
    </row>
    <row r="5904" spans="1:7" ht="15.6" thickTop="1" thickBot="1" x14ac:dyDescent="0.35">
      <c r="A5904" s="57" t="s">
        <v>16</v>
      </c>
      <c r="B5904" s="98" t="s">
        <v>124</v>
      </c>
      <c r="C5904" s="99"/>
      <c r="D5904" s="99"/>
      <c r="E5904" s="100"/>
      <c r="F5904" s="60">
        <f>SUM(F5902:F5903)</f>
        <v>28.861550000000001</v>
      </c>
    </row>
    <row r="5905" spans="1:7" ht="15.6" thickTop="1" thickBot="1" x14ac:dyDescent="0.35">
      <c r="A5905" s="59">
        <v>4</v>
      </c>
      <c r="B5905" s="95" t="s">
        <v>17</v>
      </c>
      <c r="C5905" s="96"/>
      <c r="D5905" s="96"/>
      <c r="E5905" s="97"/>
      <c r="F5905" s="58">
        <f>SUM(F5904)*10%</f>
        <v>2.8861550000000005</v>
      </c>
      <c r="G5905" s="51">
        <f>SUM(F5905/F5906)</f>
        <v>9.0909090909090912E-2</v>
      </c>
    </row>
    <row r="5906" spans="1:7" ht="15.6" thickTop="1" thickBot="1" x14ac:dyDescent="0.35">
      <c r="A5906" s="57" t="s">
        <v>18</v>
      </c>
      <c r="B5906" s="98" t="s">
        <v>19</v>
      </c>
      <c r="C5906" s="99"/>
      <c r="D5906" s="99"/>
      <c r="E5906" s="100"/>
      <c r="F5906" s="60">
        <f>SUM(F5904,F5905)</f>
        <v>31.747705000000003</v>
      </c>
      <c r="G5906" s="62">
        <f>SUM(G5898,G5901,G5903,G5905)</f>
        <v>0.99999999999999989</v>
      </c>
    </row>
    <row r="5907" spans="1:7" ht="15.6" thickTop="1" thickBot="1" x14ac:dyDescent="0.35"/>
    <row r="5908" spans="1:7" ht="44.4" thickTop="1" thickBot="1" x14ac:dyDescent="0.35">
      <c r="A5908" s="37" t="s">
        <v>2</v>
      </c>
      <c r="B5908" s="29" t="s">
        <v>1</v>
      </c>
      <c r="C5908" s="38" t="s">
        <v>0</v>
      </c>
      <c r="D5908" s="39" t="s">
        <v>20</v>
      </c>
      <c r="E5908" s="40"/>
      <c r="F5908" s="41"/>
      <c r="G5908" s="41"/>
    </row>
    <row r="5909" spans="1:7" ht="15" thickTop="1" x14ac:dyDescent="0.3">
      <c r="A5909" s="63" t="s">
        <v>841</v>
      </c>
      <c r="B5909" s="16" t="s">
        <v>842</v>
      </c>
      <c r="C5909" s="8"/>
      <c r="D5909" s="8"/>
      <c r="E5909" s="40"/>
      <c r="F5909" s="41"/>
      <c r="G5909" s="41"/>
    </row>
    <row r="5910" spans="1:7" ht="147" customHeight="1" thickBot="1" x14ac:dyDescent="0.35">
      <c r="A5910" s="66" t="s">
        <v>856</v>
      </c>
      <c r="B5910" s="27" t="s">
        <v>857</v>
      </c>
      <c r="C5910" s="33" t="s">
        <v>815</v>
      </c>
      <c r="D5910" s="33">
        <v>1</v>
      </c>
      <c r="E5910" s="40"/>
      <c r="F5910" s="41"/>
      <c r="G5910" s="41"/>
    </row>
    <row r="5911" spans="1:7" ht="30" thickTop="1" thickBot="1" x14ac:dyDescent="0.35">
      <c r="A5911" s="37" t="s">
        <v>3</v>
      </c>
      <c r="B5911" s="29" t="s">
        <v>4</v>
      </c>
      <c r="C5911" s="29" t="s">
        <v>0</v>
      </c>
      <c r="D5911" s="29" t="s">
        <v>5</v>
      </c>
      <c r="E5911" s="29" t="s">
        <v>6</v>
      </c>
      <c r="F5911" s="29" t="s">
        <v>7</v>
      </c>
      <c r="G5911" s="39" t="s">
        <v>8</v>
      </c>
    </row>
    <row r="5912" spans="1:7" ht="15" thickTop="1" x14ac:dyDescent="0.3">
      <c r="A5912" s="41"/>
      <c r="B5912" s="46" t="s">
        <v>9</v>
      </c>
      <c r="C5912" s="47"/>
      <c r="D5912" s="47"/>
      <c r="E5912" s="47"/>
      <c r="F5912" s="47"/>
      <c r="G5912" s="21"/>
    </row>
    <row r="5913" spans="1:7" ht="15" thickBot="1" x14ac:dyDescent="0.35">
      <c r="A5913" s="17" t="s">
        <v>10</v>
      </c>
      <c r="B5913" s="13" t="s">
        <v>43</v>
      </c>
      <c r="C5913" s="13" t="s">
        <v>21</v>
      </c>
      <c r="D5913" s="55">
        <v>0.5</v>
      </c>
      <c r="E5913" s="48">
        <v>30.88</v>
      </c>
      <c r="F5913" s="20">
        <f>PRODUCT(D5913:E5913)</f>
        <v>15.44</v>
      </c>
      <c r="G5913" s="21"/>
    </row>
    <row r="5914" spans="1:7" ht="15.6" thickTop="1" thickBot="1" x14ac:dyDescent="0.35">
      <c r="A5914" s="49">
        <v>1</v>
      </c>
      <c r="B5914" s="98" t="s">
        <v>13</v>
      </c>
      <c r="C5914" s="99"/>
      <c r="D5914" s="99"/>
      <c r="E5914" s="100"/>
      <c r="F5914" s="50">
        <f>SUM(F5913)</f>
        <v>15.44</v>
      </c>
      <c r="G5914" s="51">
        <f>SUM(F5914/F5925)</f>
        <v>0.26616511321800257</v>
      </c>
    </row>
    <row r="5915" spans="1:7" ht="15" thickTop="1" x14ac:dyDescent="0.3">
      <c r="A5915" s="41"/>
      <c r="B5915" s="52" t="s">
        <v>22</v>
      </c>
      <c r="C5915" s="13"/>
      <c r="D5915" s="13"/>
      <c r="E5915" s="13"/>
      <c r="F5915" s="53"/>
      <c r="G5915" s="54"/>
    </row>
    <row r="5916" spans="1:7" ht="43.2" x14ac:dyDescent="0.3">
      <c r="A5916" s="17" t="s">
        <v>11</v>
      </c>
      <c r="B5916" s="13" t="s">
        <v>858</v>
      </c>
      <c r="C5916" s="13" t="s">
        <v>68</v>
      </c>
      <c r="D5916" s="55">
        <v>1</v>
      </c>
      <c r="E5916" s="20">
        <v>6.41</v>
      </c>
      <c r="F5916" s="53">
        <f t="shared" ref="F5916" si="382">D5916*E5916</f>
        <v>6.41</v>
      </c>
      <c r="G5916" s="21"/>
    </row>
    <row r="5917" spans="1:7" x14ac:dyDescent="0.3">
      <c r="A5917" s="17" t="s">
        <v>12</v>
      </c>
      <c r="B5917" s="13" t="s">
        <v>859</v>
      </c>
      <c r="C5917" s="13" t="s">
        <v>920</v>
      </c>
      <c r="D5917" s="55">
        <v>1</v>
      </c>
      <c r="E5917" s="20">
        <v>18.43</v>
      </c>
      <c r="F5917" s="53">
        <f t="shared" ref="F5917:F5918" si="383">D5917*E5917</f>
        <v>18.43</v>
      </c>
      <c r="G5917" s="21"/>
    </row>
    <row r="5918" spans="1:7" x14ac:dyDescent="0.3">
      <c r="A5918" s="17" t="s">
        <v>53</v>
      </c>
      <c r="B5918" s="13" t="s">
        <v>935</v>
      </c>
      <c r="C5918" s="13" t="s">
        <v>68</v>
      </c>
      <c r="D5918" s="55">
        <v>1</v>
      </c>
      <c r="E5918" s="20">
        <v>2.1</v>
      </c>
      <c r="F5918" s="53">
        <f t="shared" si="383"/>
        <v>2.1</v>
      </c>
      <c r="G5918" s="21"/>
    </row>
    <row r="5919" spans="1:7" ht="43.5" customHeight="1" thickBot="1" x14ac:dyDescent="0.35">
      <c r="A5919" s="17" t="s">
        <v>54</v>
      </c>
      <c r="B5919" s="13" t="s">
        <v>921</v>
      </c>
      <c r="C5919" s="13" t="s">
        <v>85</v>
      </c>
      <c r="D5919" s="55">
        <v>0.1</v>
      </c>
      <c r="E5919" s="20">
        <v>34.770000000000003</v>
      </c>
      <c r="F5919" s="53">
        <f>D5919*E5919</f>
        <v>3.4770000000000003</v>
      </c>
      <c r="G5919" s="21"/>
    </row>
    <row r="5920" spans="1:7" ht="15.6" thickTop="1" thickBot="1" x14ac:dyDescent="0.35">
      <c r="A5920" s="49">
        <v>2</v>
      </c>
      <c r="B5920" s="98" t="s">
        <v>23</v>
      </c>
      <c r="C5920" s="99"/>
      <c r="D5920" s="99"/>
      <c r="E5920" s="100"/>
      <c r="F5920" s="50">
        <f>SUM(F5916:F5919)</f>
        <v>30.417000000000002</v>
      </c>
      <c r="G5920" s="51">
        <f>SUM(F5920/F5925)</f>
        <v>0.52434872077409234</v>
      </c>
    </row>
    <row r="5921" spans="1:7" ht="15.6" thickTop="1" thickBot="1" x14ac:dyDescent="0.35">
      <c r="A5921" s="57" t="s">
        <v>14</v>
      </c>
      <c r="B5921" s="98" t="s">
        <v>123</v>
      </c>
      <c r="C5921" s="99"/>
      <c r="D5921" s="99"/>
      <c r="E5921" s="100"/>
      <c r="F5921" s="58">
        <f>SUM(F5914,F5920)</f>
        <v>45.856999999999999</v>
      </c>
      <c r="G5921" s="6"/>
    </row>
    <row r="5922" spans="1:7" ht="15.6" thickTop="1" thickBot="1" x14ac:dyDescent="0.35">
      <c r="A5922" s="59">
        <v>3</v>
      </c>
      <c r="B5922" s="95" t="s">
        <v>15</v>
      </c>
      <c r="C5922" s="96"/>
      <c r="D5922" s="96"/>
      <c r="E5922" s="97"/>
      <c r="F5922" s="58">
        <f>SUM(F5921)*15%</f>
        <v>6.8785499999999997</v>
      </c>
      <c r="G5922" s="51">
        <f>SUM(F5922/F5925)</f>
        <v>0.11857707509881422</v>
      </c>
    </row>
    <row r="5923" spans="1:7" ht="15.6" thickTop="1" thickBot="1" x14ac:dyDescent="0.35">
      <c r="A5923" s="57" t="s">
        <v>16</v>
      </c>
      <c r="B5923" s="98" t="s">
        <v>124</v>
      </c>
      <c r="C5923" s="99"/>
      <c r="D5923" s="99"/>
      <c r="E5923" s="100"/>
      <c r="F5923" s="60">
        <f>SUM(F5921:F5922)</f>
        <v>52.735549999999996</v>
      </c>
    </row>
    <row r="5924" spans="1:7" ht="15.6" thickTop="1" thickBot="1" x14ac:dyDescent="0.35">
      <c r="A5924" s="59">
        <v>4</v>
      </c>
      <c r="B5924" s="95" t="s">
        <v>17</v>
      </c>
      <c r="C5924" s="96"/>
      <c r="D5924" s="96"/>
      <c r="E5924" s="97"/>
      <c r="F5924" s="58">
        <f>SUM(F5923)*10%</f>
        <v>5.273555</v>
      </c>
      <c r="G5924" s="51">
        <f>SUM(F5924/F5925)</f>
        <v>9.0909090909090912E-2</v>
      </c>
    </row>
    <row r="5925" spans="1:7" ht="15.6" thickTop="1" thickBot="1" x14ac:dyDescent="0.35">
      <c r="A5925" s="57" t="s">
        <v>18</v>
      </c>
      <c r="B5925" s="98" t="s">
        <v>19</v>
      </c>
      <c r="C5925" s="99"/>
      <c r="D5925" s="99"/>
      <c r="E5925" s="100"/>
      <c r="F5925" s="60">
        <f>SUM(F5923,F5924)</f>
        <v>58.009104999999998</v>
      </c>
      <c r="G5925" s="62">
        <f>SUM(G5914,G5920,G5922,G5924)</f>
        <v>1</v>
      </c>
    </row>
    <row r="5926" spans="1:7" ht="15" thickTop="1" x14ac:dyDescent="0.3"/>
    <row r="5927" spans="1:7" x14ac:dyDescent="0.3">
      <c r="A5927" s="101" t="s">
        <v>860</v>
      </c>
      <c r="B5927" s="101"/>
      <c r="C5927" s="101"/>
      <c r="D5927" s="101"/>
      <c r="E5927" s="101"/>
      <c r="F5927" s="101"/>
      <c r="G5927" s="101"/>
    </row>
    <row r="5928" spans="1:7" ht="15" thickBot="1" x14ac:dyDescent="0.35"/>
    <row r="5929" spans="1:7" ht="44.4" thickTop="1" thickBot="1" x14ac:dyDescent="0.35">
      <c r="A5929" s="37" t="s">
        <v>2</v>
      </c>
      <c r="B5929" s="29" t="s">
        <v>1</v>
      </c>
      <c r="C5929" s="38" t="s">
        <v>0</v>
      </c>
      <c r="D5929" s="39" t="s">
        <v>20</v>
      </c>
      <c r="E5929" s="40"/>
      <c r="F5929" s="41"/>
      <c r="G5929" s="41"/>
    </row>
    <row r="5930" spans="1:7" ht="286.2" customHeight="1" thickTop="1" thickBot="1" x14ac:dyDescent="0.35">
      <c r="A5930" s="85" t="s">
        <v>861</v>
      </c>
      <c r="B5930" s="25" t="s">
        <v>1025</v>
      </c>
      <c r="C5930" s="30" t="s">
        <v>862</v>
      </c>
      <c r="D5930" s="30">
        <v>1</v>
      </c>
      <c r="E5930" s="40"/>
      <c r="F5930" s="41"/>
      <c r="G5930" s="41"/>
    </row>
    <row r="5931" spans="1:7" ht="30" thickTop="1" thickBot="1" x14ac:dyDescent="0.35">
      <c r="A5931" s="37" t="s">
        <v>3</v>
      </c>
      <c r="B5931" s="29" t="s">
        <v>4</v>
      </c>
      <c r="C5931" s="29" t="s">
        <v>0</v>
      </c>
      <c r="D5931" s="29" t="s">
        <v>5</v>
      </c>
      <c r="E5931" s="29" t="s">
        <v>6</v>
      </c>
      <c r="F5931" s="29" t="s">
        <v>7</v>
      </c>
      <c r="G5931" s="39" t="s">
        <v>8</v>
      </c>
    </row>
    <row r="5932" spans="1:7" ht="15" thickTop="1" x14ac:dyDescent="0.3">
      <c r="A5932" s="41"/>
      <c r="B5932" s="46" t="s">
        <v>9</v>
      </c>
      <c r="C5932" s="47"/>
      <c r="D5932" s="47"/>
      <c r="E5932" s="47"/>
      <c r="F5932" s="47"/>
      <c r="G5932" s="21"/>
    </row>
    <row r="5933" spans="1:7" ht="15" thickBot="1" x14ac:dyDescent="0.35">
      <c r="A5933" s="17" t="s">
        <v>10</v>
      </c>
      <c r="B5933" s="13" t="s">
        <v>43</v>
      </c>
      <c r="C5933" s="13" t="s">
        <v>21</v>
      </c>
      <c r="D5933" s="13">
        <v>0.25</v>
      </c>
      <c r="E5933" s="48">
        <v>30.88</v>
      </c>
      <c r="F5933" s="20">
        <f>PRODUCT(D5933:E5933)</f>
        <v>7.72</v>
      </c>
      <c r="G5933" s="21"/>
    </row>
    <row r="5934" spans="1:7" ht="15.6" thickTop="1" thickBot="1" x14ac:dyDescent="0.35">
      <c r="A5934" s="49">
        <v>1</v>
      </c>
      <c r="B5934" s="98" t="s">
        <v>13</v>
      </c>
      <c r="C5934" s="99"/>
      <c r="D5934" s="99"/>
      <c r="E5934" s="100"/>
      <c r="F5934" s="50">
        <f>SUM(F5933)</f>
        <v>7.72</v>
      </c>
      <c r="G5934" s="51">
        <f>SUM(F5934/F5943)</f>
        <v>0.34661025719423932</v>
      </c>
    </row>
    <row r="5935" spans="1:7" ht="15" thickTop="1" x14ac:dyDescent="0.3">
      <c r="A5935" s="41"/>
      <c r="B5935" s="52" t="s">
        <v>22</v>
      </c>
      <c r="C5935" s="13"/>
      <c r="D5935" s="13"/>
      <c r="E5935" s="13"/>
      <c r="F5935" s="53"/>
      <c r="G5935" s="54"/>
    </row>
    <row r="5936" spans="1:7" ht="43.2" x14ac:dyDescent="0.3">
      <c r="A5936" s="17" t="s">
        <v>11</v>
      </c>
      <c r="B5936" s="13" t="s">
        <v>858</v>
      </c>
      <c r="C5936" s="13" t="s">
        <v>68</v>
      </c>
      <c r="D5936" s="55">
        <v>1</v>
      </c>
      <c r="E5936" s="20">
        <v>6.41</v>
      </c>
      <c r="F5936" s="53">
        <f t="shared" ref="F5936" si="384">D5936*E5936</f>
        <v>6.41</v>
      </c>
      <c r="G5936" s="21"/>
    </row>
    <row r="5937" spans="1:7" ht="29.4" thickBot="1" x14ac:dyDescent="0.35">
      <c r="A5937" s="17" t="s">
        <v>12</v>
      </c>
      <c r="B5937" s="13" t="s">
        <v>965</v>
      </c>
      <c r="C5937" s="13" t="s">
        <v>85</v>
      </c>
      <c r="D5937" s="55">
        <v>0.1</v>
      </c>
      <c r="E5937" s="20">
        <v>34.770000000000003</v>
      </c>
      <c r="F5937" s="53">
        <f>D5937*E5937</f>
        <v>3.4770000000000003</v>
      </c>
      <c r="G5937" s="21"/>
    </row>
    <row r="5938" spans="1:7" ht="15.6" thickTop="1" thickBot="1" x14ac:dyDescent="0.35">
      <c r="A5938" s="49">
        <v>2</v>
      </c>
      <c r="B5938" s="98" t="s">
        <v>23</v>
      </c>
      <c r="C5938" s="99"/>
      <c r="D5938" s="99"/>
      <c r="E5938" s="100"/>
      <c r="F5938" s="50">
        <f>SUM(F5936:F5937)</f>
        <v>9.8870000000000005</v>
      </c>
      <c r="G5938" s="51">
        <f>SUM(F5938/F5943)</f>
        <v>0.44390357679785553</v>
      </c>
    </row>
    <row r="5939" spans="1:7" ht="15.6" thickTop="1" thickBot="1" x14ac:dyDescent="0.35">
      <c r="A5939" s="57" t="s">
        <v>14</v>
      </c>
      <c r="B5939" s="98" t="s">
        <v>123</v>
      </c>
      <c r="C5939" s="99"/>
      <c r="D5939" s="99"/>
      <c r="E5939" s="100"/>
      <c r="F5939" s="58">
        <f>SUM(F5934,F5938)</f>
        <v>17.606999999999999</v>
      </c>
      <c r="G5939" s="6"/>
    </row>
    <row r="5940" spans="1:7" ht="15.6" thickTop="1" thickBot="1" x14ac:dyDescent="0.35">
      <c r="A5940" s="59">
        <v>3</v>
      </c>
      <c r="B5940" s="95" t="s">
        <v>15</v>
      </c>
      <c r="C5940" s="96"/>
      <c r="D5940" s="96"/>
      <c r="E5940" s="97"/>
      <c r="F5940" s="58">
        <f>SUM(F5939)*15%</f>
        <v>2.6410499999999999</v>
      </c>
      <c r="G5940" s="51">
        <f>SUM(F5940/F5943)</f>
        <v>0.11857707509881422</v>
      </c>
    </row>
    <row r="5941" spans="1:7" ht="15.6" thickTop="1" thickBot="1" x14ac:dyDescent="0.35">
      <c r="A5941" s="57" t="s">
        <v>16</v>
      </c>
      <c r="B5941" s="98" t="s">
        <v>124</v>
      </c>
      <c r="C5941" s="99"/>
      <c r="D5941" s="99"/>
      <c r="E5941" s="100"/>
      <c r="F5941" s="60">
        <f>SUM(F5939:F5940)</f>
        <v>20.248049999999999</v>
      </c>
    </row>
    <row r="5942" spans="1:7" ht="15.6" thickTop="1" thickBot="1" x14ac:dyDescent="0.35">
      <c r="A5942" s="59">
        <v>4</v>
      </c>
      <c r="B5942" s="95" t="s">
        <v>17</v>
      </c>
      <c r="C5942" s="96"/>
      <c r="D5942" s="96"/>
      <c r="E5942" s="97"/>
      <c r="F5942" s="58">
        <f>SUM(F5941)*10%</f>
        <v>2.0248050000000002</v>
      </c>
      <c r="G5942" s="51">
        <f>SUM(F5942/F5943)</f>
        <v>9.0909090909090912E-2</v>
      </c>
    </row>
    <row r="5943" spans="1:7" ht="15.6" thickTop="1" thickBot="1" x14ac:dyDescent="0.35">
      <c r="A5943" s="57" t="s">
        <v>18</v>
      </c>
      <c r="B5943" s="98" t="s">
        <v>19</v>
      </c>
      <c r="C5943" s="99"/>
      <c r="D5943" s="99"/>
      <c r="E5943" s="100"/>
      <c r="F5943" s="60">
        <f>SUM(F5941,F5942)</f>
        <v>22.272855</v>
      </c>
      <c r="G5943" s="62">
        <f>SUM(G5934,G5938,G5940,G5942)</f>
        <v>1</v>
      </c>
    </row>
    <row r="5944" spans="1:7" ht="15" thickTop="1" x14ac:dyDescent="0.3"/>
  </sheetData>
  <mergeCells count="1671">
    <mergeCell ref="B5940:E5940"/>
    <mergeCell ref="B5941:E5941"/>
    <mergeCell ref="B5942:E5942"/>
    <mergeCell ref="B5943:E5943"/>
    <mergeCell ref="A1:G1"/>
    <mergeCell ref="B5901:E5901"/>
    <mergeCell ref="B5902:E5902"/>
    <mergeCell ref="B5903:E5903"/>
    <mergeCell ref="B5904:E5904"/>
    <mergeCell ref="B5905:E5905"/>
    <mergeCell ref="B5906:E5906"/>
    <mergeCell ref="B5914:E5914"/>
    <mergeCell ref="B5920:E5920"/>
    <mergeCell ref="B5921:E5921"/>
    <mergeCell ref="B5922:E5922"/>
    <mergeCell ref="B5923:E5923"/>
    <mergeCell ref="B5924:E5924"/>
    <mergeCell ref="B5925:E5925"/>
    <mergeCell ref="A5927:G5927"/>
    <mergeCell ref="B5934:E5934"/>
    <mergeCell ref="B5938:E5938"/>
    <mergeCell ref="B5939:E5939"/>
    <mergeCell ref="B5848:E5848"/>
    <mergeCell ref="B5849:E5849"/>
    <mergeCell ref="B5857:E5857"/>
    <mergeCell ref="B5865:E5865"/>
    <mergeCell ref="B5866:E5866"/>
    <mergeCell ref="B5867:E5867"/>
    <mergeCell ref="B5868:E5868"/>
    <mergeCell ref="B5869:E5869"/>
    <mergeCell ref="B5870:E5870"/>
    <mergeCell ref="B5878:E5878"/>
    <mergeCell ref="B5885:E5885"/>
    <mergeCell ref="B5886:E5886"/>
    <mergeCell ref="B5887:E5887"/>
    <mergeCell ref="B5888:E5888"/>
    <mergeCell ref="B5889:E5889"/>
    <mergeCell ref="B5890:E5890"/>
    <mergeCell ref="B5898:E5898"/>
    <mergeCell ref="B5803:E5803"/>
    <mergeCell ref="B5804:E5804"/>
    <mergeCell ref="B5805:E5805"/>
    <mergeCell ref="B5806:E5806"/>
    <mergeCell ref="B5807:E5807"/>
    <mergeCell ref="B5815:E5815"/>
    <mergeCell ref="B5823:E5823"/>
    <mergeCell ref="B5824:E5824"/>
    <mergeCell ref="B5825:E5825"/>
    <mergeCell ref="B5826:E5826"/>
    <mergeCell ref="B5827:E5827"/>
    <mergeCell ref="B5828:E5828"/>
    <mergeCell ref="B5836:E5836"/>
    <mergeCell ref="B5844:E5844"/>
    <mergeCell ref="B5845:E5845"/>
    <mergeCell ref="B5846:E5846"/>
    <mergeCell ref="B5847:E5847"/>
    <mergeCell ref="B5751:E5751"/>
    <mergeCell ref="B5759:E5759"/>
    <mergeCell ref="B5764:E5764"/>
    <mergeCell ref="B5765:E5765"/>
    <mergeCell ref="B5766:E5766"/>
    <mergeCell ref="B5767:E5767"/>
    <mergeCell ref="B5768:E5768"/>
    <mergeCell ref="B5769:E5769"/>
    <mergeCell ref="B5777:E5777"/>
    <mergeCell ref="B5783:E5783"/>
    <mergeCell ref="B5784:E5784"/>
    <mergeCell ref="B5785:E5785"/>
    <mergeCell ref="B5786:E5786"/>
    <mergeCell ref="B5787:E5787"/>
    <mergeCell ref="B5788:E5788"/>
    <mergeCell ref="B5796:E5796"/>
    <mergeCell ref="B5802:E5802"/>
    <mergeCell ref="B5709:E5709"/>
    <mergeCell ref="B5710:E5710"/>
    <mergeCell ref="B5711:E5711"/>
    <mergeCell ref="B5712:E5712"/>
    <mergeCell ref="B5720:E5720"/>
    <mergeCell ref="B5728:E5728"/>
    <mergeCell ref="B5729:E5729"/>
    <mergeCell ref="B5730:E5730"/>
    <mergeCell ref="B5731:E5731"/>
    <mergeCell ref="B5732:E5732"/>
    <mergeCell ref="B5733:E5733"/>
    <mergeCell ref="B5741:E5741"/>
    <mergeCell ref="B5746:E5746"/>
    <mergeCell ref="B5747:E5747"/>
    <mergeCell ref="B5748:E5748"/>
    <mergeCell ref="B5749:E5749"/>
    <mergeCell ref="B5750:E5750"/>
    <mergeCell ref="B5657:E5657"/>
    <mergeCell ref="B5665:E5665"/>
    <mergeCell ref="B5666:E5666"/>
    <mergeCell ref="B5667:E5667"/>
    <mergeCell ref="B5668:E5668"/>
    <mergeCell ref="B5669:E5669"/>
    <mergeCell ref="B5670:E5670"/>
    <mergeCell ref="B5678:E5678"/>
    <mergeCell ref="B5686:E5686"/>
    <mergeCell ref="B5687:E5687"/>
    <mergeCell ref="B5688:E5688"/>
    <mergeCell ref="B5689:E5689"/>
    <mergeCell ref="B5690:E5690"/>
    <mergeCell ref="B5691:E5691"/>
    <mergeCell ref="B5699:E5699"/>
    <mergeCell ref="B5707:E5707"/>
    <mergeCell ref="B5708:E5708"/>
    <mergeCell ref="B4417:E4417"/>
    <mergeCell ref="B4418:E4418"/>
    <mergeCell ref="B4419:E4419"/>
    <mergeCell ref="B4420:E4420"/>
    <mergeCell ref="B4421:E4421"/>
    <mergeCell ref="B4422:E4422"/>
    <mergeCell ref="A4424:G4424"/>
    <mergeCell ref="B4343:E4343"/>
    <mergeCell ref="B4349:E4349"/>
    <mergeCell ref="B4350:E4350"/>
    <mergeCell ref="B4351:E4351"/>
    <mergeCell ref="B4352:E4352"/>
    <mergeCell ref="B4353:E4353"/>
    <mergeCell ref="B4354:E4354"/>
    <mergeCell ref="B4362:E4362"/>
    <mergeCell ref="B4377:E4377"/>
    <mergeCell ref="B4383:E4383"/>
    <mergeCell ref="B4384:E4384"/>
    <mergeCell ref="B4385:E4385"/>
    <mergeCell ref="B4386:E4386"/>
    <mergeCell ref="B4387:E4387"/>
    <mergeCell ref="B4388:E4388"/>
    <mergeCell ref="B4396:E4396"/>
    <mergeCell ref="B4411:E4411"/>
    <mergeCell ref="B4260:E4260"/>
    <mergeCell ref="B4275:E4275"/>
    <mergeCell ref="B4281:E4281"/>
    <mergeCell ref="B4282:E4282"/>
    <mergeCell ref="B4283:E4283"/>
    <mergeCell ref="B4284:E4284"/>
    <mergeCell ref="B4285:E4285"/>
    <mergeCell ref="B4286:E4286"/>
    <mergeCell ref="B4294:E4294"/>
    <mergeCell ref="B4309:E4309"/>
    <mergeCell ref="B4315:E4315"/>
    <mergeCell ref="B4316:E4316"/>
    <mergeCell ref="B4317:E4317"/>
    <mergeCell ref="B4318:E4318"/>
    <mergeCell ref="B4319:E4319"/>
    <mergeCell ref="B4320:E4320"/>
    <mergeCell ref="B4328:E4328"/>
    <mergeCell ref="B4184:E4184"/>
    <mergeCell ref="B4192:E4192"/>
    <mergeCell ref="B4207:E4207"/>
    <mergeCell ref="B4213:E4213"/>
    <mergeCell ref="B4214:E4214"/>
    <mergeCell ref="B4215:E4215"/>
    <mergeCell ref="B4216:E4216"/>
    <mergeCell ref="B4217:E4217"/>
    <mergeCell ref="B4218:E4218"/>
    <mergeCell ref="B4226:E4226"/>
    <mergeCell ref="B4241:E4241"/>
    <mergeCell ref="B4247:E4247"/>
    <mergeCell ref="B4248:E4248"/>
    <mergeCell ref="B4249:E4249"/>
    <mergeCell ref="B4250:E4250"/>
    <mergeCell ref="B4251:E4251"/>
    <mergeCell ref="B4252:E4252"/>
    <mergeCell ref="B4115:E4115"/>
    <mergeCell ref="B4116:E4116"/>
    <mergeCell ref="B4124:E4124"/>
    <mergeCell ref="B4139:E4139"/>
    <mergeCell ref="B4145:E4145"/>
    <mergeCell ref="B4146:E4146"/>
    <mergeCell ref="B4147:E4147"/>
    <mergeCell ref="B4148:E4148"/>
    <mergeCell ref="B4149:E4149"/>
    <mergeCell ref="B4150:E4150"/>
    <mergeCell ref="B4158:E4158"/>
    <mergeCell ref="B4173:E4173"/>
    <mergeCell ref="B4179:E4179"/>
    <mergeCell ref="B4180:E4180"/>
    <mergeCell ref="B4181:E4181"/>
    <mergeCell ref="B4182:E4182"/>
    <mergeCell ref="B4183:E4183"/>
    <mergeCell ref="B4046:E4046"/>
    <mergeCell ref="B4047:E4047"/>
    <mergeCell ref="B4048:E4048"/>
    <mergeCell ref="B4056:E4056"/>
    <mergeCell ref="B4071:E4071"/>
    <mergeCell ref="B4077:E4077"/>
    <mergeCell ref="B4078:E4078"/>
    <mergeCell ref="B4079:E4079"/>
    <mergeCell ref="B4080:E4080"/>
    <mergeCell ref="B4081:E4081"/>
    <mergeCell ref="B4082:E4082"/>
    <mergeCell ref="B4090:E4090"/>
    <mergeCell ref="B4105:E4105"/>
    <mergeCell ref="B4111:E4111"/>
    <mergeCell ref="B4112:E4112"/>
    <mergeCell ref="B4113:E4113"/>
    <mergeCell ref="B4114:E4114"/>
    <mergeCell ref="B3977:E3977"/>
    <mergeCell ref="B3978:E3978"/>
    <mergeCell ref="B3979:E3979"/>
    <mergeCell ref="B3980:E3980"/>
    <mergeCell ref="B3988:E3988"/>
    <mergeCell ref="B4003:E4003"/>
    <mergeCell ref="B4009:E4009"/>
    <mergeCell ref="B4010:E4010"/>
    <mergeCell ref="B4011:E4011"/>
    <mergeCell ref="B4012:E4012"/>
    <mergeCell ref="B4013:E4013"/>
    <mergeCell ref="B4014:E4014"/>
    <mergeCell ref="B4022:E4022"/>
    <mergeCell ref="B4037:E4037"/>
    <mergeCell ref="B4043:E4043"/>
    <mergeCell ref="B4044:E4044"/>
    <mergeCell ref="B4045:E4045"/>
    <mergeCell ref="B3908:E3908"/>
    <mergeCell ref="B3909:E3909"/>
    <mergeCell ref="B3910:E3910"/>
    <mergeCell ref="B3911:E3911"/>
    <mergeCell ref="B3912:E3912"/>
    <mergeCell ref="B3920:E3920"/>
    <mergeCell ref="B3935:E3935"/>
    <mergeCell ref="B3941:E3941"/>
    <mergeCell ref="B3942:E3942"/>
    <mergeCell ref="B3943:E3943"/>
    <mergeCell ref="B3944:E3944"/>
    <mergeCell ref="B3945:E3945"/>
    <mergeCell ref="B3946:E3946"/>
    <mergeCell ref="B3954:E3954"/>
    <mergeCell ref="B3969:E3969"/>
    <mergeCell ref="B3975:E3975"/>
    <mergeCell ref="B3976:E3976"/>
    <mergeCell ref="B3839:E3839"/>
    <mergeCell ref="B3840:E3840"/>
    <mergeCell ref="B3841:E3841"/>
    <mergeCell ref="B3842:E3842"/>
    <mergeCell ref="B3843:E3843"/>
    <mergeCell ref="B3844:E3844"/>
    <mergeCell ref="B3852:E3852"/>
    <mergeCell ref="B3867:E3867"/>
    <mergeCell ref="B3873:E3873"/>
    <mergeCell ref="B3874:E3874"/>
    <mergeCell ref="B3875:E3875"/>
    <mergeCell ref="B3876:E3876"/>
    <mergeCell ref="B3877:E3877"/>
    <mergeCell ref="B3878:E3878"/>
    <mergeCell ref="B3886:E3886"/>
    <mergeCell ref="B3901:E3901"/>
    <mergeCell ref="B3907:E3907"/>
    <mergeCell ref="B3765:E3765"/>
    <mergeCell ref="B3771:E3771"/>
    <mergeCell ref="B3772:E3772"/>
    <mergeCell ref="B3773:E3773"/>
    <mergeCell ref="B3774:E3774"/>
    <mergeCell ref="B3775:E3775"/>
    <mergeCell ref="B3776:E3776"/>
    <mergeCell ref="B3784:E3784"/>
    <mergeCell ref="B3799:E3799"/>
    <mergeCell ref="B3805:E3805"/>
    <mergeCell ref="B3806:E3806"/>
    <mergeCell ref="B3807:E3807"/>
    <mergeCell ref="B3808:E3808"/>
    <mergeCell ref="B3809:E3809"/>
    <mergeCell ref="B3810:E3810"/>
    <mergeCell ref="B3818:E3818"/>
    <mergeCell ref="B3833:E3833"/>
    <mergeCell ref="B3702:E3702"/>
    <mergeCell ref="B3705:E3705"/>
    <mergeCell ref="B3706:E3706"/>
    <mergeCell ref="B3707:E3707"/>
    <mergeCell ref="B3708:E3708"/>
    <mergeCell ref="B3709:E3709"/>
    <mergeCell ref="B3710:E3710"/>
    <mergeCell ref="B3717:E3717"/>
    <mergeCell ref="B3732:E3732"/>
    <mergeCell ref="B3735:E3735"/>
    <mergeCell ref="B3736:E3736"/>
    <mergeCell ref="B3737:E3737"/>
    <mergeCell ref="B3738:E3738"/>
    <mergeCell ref="B3739:E3739"/>
    <mergeCell ref="B3740:E3740"/>
    <mergeCell ref="A3742:G3742"/>
    <mergeCell ref="B3750:E3750"/>
    <mergeCell ref="B3625:E3625"/>
    <mergeCell ref="B3640:E3640"/>
    <mergeCell ref="B3643:E3643"/>
    <mergeCell ref="B3644:E3644"/>
    <mergeCell ref="B3645:E3645"/>
    <mergeCell ref="B3646:E3646"/>
    <mergeCell ref="B3647:E3647"/>
    <mergeCell ref="B3648:E3648"/>
    <mergeCell ref="B3656:E3656"/>
    <mergeCell ref="B3671:E3671"/>
    <mergeCell ref="B3674:E3674"/>
    <mergeCell ref="B3675:E3675"/>
    <mergeCell ref="B3676:E3676"/>
    <mergeCell ref="B3677:E3677"/>
    <mergeCell ref="B3678:E3678"/>
    <mergeCell ref="B3679:E3679"/>
    <mergeCell ref="B3687:E3687"/>
    <mergeCell ref="B2027:E2027"/>
    <mergeCell ref="B2035:E2035"/>
    <mergeCell ref="B2039:E2039"/>
    <mergeCell ref="B2040:E2040"/>
    <mergeCell ref="B2041:E2041"/>
    <mergeCell ref="B2042:E2042"/>
    <mergeCell ref="B2043:E2043"/>
    <mergeCell ref="B2044:E2044"/>
    <mergeCell ref="B2052:E2052"/>
    <mergeCell ref="B2060:E2060"/>
    <mergeCell ref="B2064:E2064"/>
    <mergeCell ref="B2065:E2065"/>
    <mergeCell ref="B2066:E2066"/>
    <mergeCell ref="B2067:E2067"/>
    <mergeCell ref="B2094:E2094"/>
    <mergeCell ref="B2068:E2068"/>
    <mergeCell ref="B2069:E2069"/>
    <mergeCell ref="B2077:E2077"/>
    <mergeCell ref="B2085:E2085"/>
    <mergeCell ref="B2089:E2089"/>
    <mergeCell ref="B2090:E2090"/>
    <mergeCell ref="B2091:E2091"/>
    <mergeCell ref="B2092:E2092"/>
    <mergeCell ref="B2093:E2093"/>
    <mergeCell ref="B1973:E1973"/>
    <mergeCell ref="B1983:E1983"/>
    <mergeCell ref="B1987:E1987"/>
    <mergeCell ref="B1988:E1988"/>
    <mergeCell ref="B1989:E1989"/>
    <mergeCell ref="B1990:E1990"/>
    <mergeCell ref="B1991:E1991"/>
    <mergeCell ref="B1992:E1992"/>
    <mergeCell ref="A1994:G1994"/>
    <mergeCell ref="B2002:E2002"/>
    <mergeCell ref="B2010:E2010"/>
    <mergeCell ref="B2014:E2014"/>
    <mergeCell ref="B2015:E2015"/>
    <mergeCell ref="B2016:E2016"/>
    <mergeCell ref="B2017:E2017"/>
    <mergeCell ref="B2018:E2018"/>
    <mergeCell ref="B2019:E2019"/>
    <mergeCell ref="B1911:E1911"/>
    <mergeCell ref="B1919:E1919"/>
    <mergeCell ref="B1929:E1929"/>
    <mergeCell ref="B1933:E1933"/>
    <mergeCell ref="B1934:E1934"/>
    <mergeCell ref="B1935:E1935"/>
    <mergeCell ref="B1936:E1936"/>
    <mergeCell ref="B1937:E1937"/>
    <mergeCell ref="B1938:E1938"/>
    <mergeCell ref="B1946:E1946"/>
    <mergeCell ref="B1956:E1956"/>
    <mergeCell ref="B1960:E1960"/>
    <mergeCell ref="B1961:E1961"/>
    <mergeCell ref="B1962:E1962"/>
    <mergeCell ref="B1963:E1963"/>
    <mergeCell ref="B1964:E1964"/>
    <mergeCell ref="B1965:E1965"/>
    <mergeCell ref="B1866:E1866"/>
    <mergeCell ref="B1875:E1875"/>
    <mergeCell ref="B1879:E1879"/>
    <mergeCell ref="B1880:E1880"/>
    <mergeCell ref="B1881:E1881"/>
    <mergeCell ref="B1882:E1882"/>
    <mergeCell ref="B1883:E1883"/>
    <mergeCell ref="B1884:E1884"/>
    <mergeCell ref="B1892:E1892"/>
    <mergeCell ref="B1867:E1867"/>
    <mergeCell ref="B1868:E1868"/>
    <mergeCell ref="B1902:E1902"/>
    <mergeCell ref="B1906:E1906"/>
    <mergeCell ref="B1907:E1907"/>
    <mergeCell ref="B1908:E1908"/>
    <mergeCell ref="B1909:E1909"/>
    <mergeCell ref="B1910:E1910"/>
    <mergeCell ref="B1819:E1819"/>
    <mergeCell ref="B1820:E1820"/>
    <mergeCell ref="B1821:E1821"/>
    <mergeCell ref="B1822:E1822"/>
    <mergeCell ref="B1830:E1830"/>
    <mergeCell ref="B1840:E1840"/>
    <mergeCell ref="B1843:E1843"/>
    <mergeCell ref="B1844:E1844"/>
    <mergeCell ref="B1845:E1845"/>
    <mergeCell ref="B1846:E1846"/>
    <mergeCell ref="B1847:E1847"/>
    <mergeCell ref="B1848:E1848"/>
    <mergeCell ref="B1855:E1855"/>
    <mergeCell ref="B1860:E1860"/>
    <mergeCell ref="B1863:E1863"/>
    <mergeCell ref="B1864:E1864"/>
    <mergeCell ref="B1865:E1865"/>
    <mergeCell ref="B1759:E1759"/>
    <mergeCell ref="B1771:E1771"/>
    <mergeCell ref="B1772:E1772"/>
    <mergeCell ref="B1773:E1773"/>
    <mergeCell ref="B1774:E1774"/>
    <mergeCell ref="B1775:E1775"/>
    <mergeCell ref="B1776:E1776"/>
    <mergeCell ref="B1784:E1784"/>
    <mergeCell ref="B1794:E1794"/>
    <mergeCell ref="B1795:E1795"/>
    <mergeCell ref="B1796:E1796"/>
    <mergeCell ref="B1797:E1797"/>
    <mergeCell ref="B1798:E1798"/>
    <mergeCell ref="B1799:E1799"/>
    <mergeCell ref="B1807:E1807"/>
    <mergeCell ref="B1817:E1817"/>
    <mergeCell ref="B1818:E1818"/>
    <mergeCell ref="B1699:E1699"/>
    <mergeCell ref="B1700:E1700"/>
    <mergeCell ref="B1701:E1701"/>
    <mergeCell ref="B1709:E1709"/>
    <mergeCell ref="B1721:E1721"/>
    <mergeCell ref="B1722:E1722"/>
    <mergeCell ref="B1723:E1723"/>
    <mergeCell ref="B1724:E1724"/>
    <mergeCell ref="B1725:E1725"/>
    <mergeCell ref="B1726:E1726"/>
    <mergeCell ref="B1734:E1734"/>
    <mergeCell ref="B1746:E1746"/>
    <mergeCell ref="B1747:E1747"/>
    <mergeCell ref="B1748:E1748"/>
    <mergeCell ref="B1749:E1749"/>
    <mergeCell ref="B1750:E1750"/>
    <mergeCell ref="B1751:E1751"/>
    <mergeCell ref="B1079:E1079"/>
    <mergeCell ref="B1080:E1080"/>
    <mergeCell ref="B1088:E1088"/>
    <mergeCell ref="B1104:E1104"/>
    <mergeCell ref="B1111:E1111"/>
    <mergeCell ref="B1068:E1068"/>
    <mergeCell ref="B1075:E1075"/>
    <mergeCell ref="B1076:E1076"/>
    <mergeCell ref="B1077:E1077"/>
    <mergeCell ref="B1078:E1078"/>
    <mergeCell ref="B1150:E1150"/>
    <mergeCell ref="B1151:E1151"/>
    <mergeCell ref="B1152:E1152"/>
    <mergeCell ref="B1124:E1124"/>
    <mergeCell ref="B1140:E1140"/>
    <mergeCell ref="B1147:E1147"/>
    <mergeCell ref="B1148:E1148"/>
    <mergeCell ref="B1149:E1149"/>
    <mergeCell ref="B1112:E1112"/>
    <mergeCell ref="B1113:E1113"/>
    <mergeCell ref="B1114:E1114"/>
    <mergeCell ref="B1115:E1115"/>
    <mergeCell ref="B1116:E1116"/>
    <mergeCell ref="B1003:E1003"/>
    <mergeCell ref="B1004:E1004"/>
    <mergeCell ref="B1005:E1005"/>
    <mergeCell ref="B1006:E1006"/>
    <mergeCell ref="B1007:E1007"/>
    <mergeCell ref="B974:E974"/>
    <mergeCell ref="B975:E975"/>
    <mergeCell ref="B976:E976"/>
    <mergeCell ref="B984:E984"/>
    <mergeCell ref="B998:E998"/>
    <mergeCell ref="B1041:E1041"/>
    <mergeCell ref="B1042:E1042"/>
    <mergeCell ref="B1043:E1043"/>
    <mergeCell ref="B1044:E1044"/>
    <mergeCell ref="B1052:E1052"/>
    <mergeCell ref="B1008:E1008"/>
    <mergeCell ref="B1016:E1016"/>
    <mergeCell ref="B1032:E1032"/>
    <mergeCell ref="B1039:E1039"/>
    <mergeCell ref="B1040:E1040"/>
    <mergeCell ref="B911:E911"/>
    <mergeCell ref="B912:E912"/>
    <mergeCell ref="B920:E920"/>
    <mergeCell ref="B934:E934"/>
    <mergeCell ref="B939:E939"/>
    <mergeCell ref="B902:E902"/>
    <mergeCell ref="B907:E907"/>
    <mergeCell ref="B908:E908"/>
    <mergeCell ref="B909:E909"/>
    <mergeCell ref="B910:E910"/>
    <mergeCell ref="B952:E952"/>
    <mergeCell ref="B966:E966"/>
    <mergeCell ref="B971:E971"/>
    <mergeCell ref="B972:E972"/>
    <mergeCell ref="B973:E973"/>
    <mergeCell ref="B940:E940"/>
    <mergeCell ref="B941:E941"/>
    <mergeCell ref="B942:E942"/>
    <mergeCell ref="B943:E943"/>
    <mergeCell ref="B944:E944"/>
    <mergeCell ref="B842:E842"/>
    <mergeCell ref="B843:E843"/>
    <mergeCell ref="B844:E844"/>
    <mergeCell ref="B845:E845"/>
    <mergeCell ref="B846:E846"/>
    <mergeCell ref="B812:E812"/>
    <mergeCell ref="B813:E813"/>
    <mergeCell ref="B814:E814"/>
    <mergeCell ref="B822:E822"/>
    <mergeCell ref="B838:E838"/>
    <mergeCell ref="B877:E877"/>
    <mergeCell ref="B878:E878"/>
    <mergeCell ref="B879:E879"/>
    <mergeCell ref="B880:E880"/>
    <mergeCell ref="B888:E888"/>
    <mergeCell ref="B847:E847"/>
    <mergeCell ref="B855:E855"/>
    <mergeCell ref="B871:E871"/>
    <mergeCell ref="B875:E875"/>
    <mergeCell ref="B876:E876"/>
    <mergeCell ref="B747:E747"/>
    <mergeCell ref="B748:E748"/>
    <mergeCell ref="B756:E756"/>
    <mergeCell ref="B772:E772"/>
    <mergeCell ref="B776:E776"/>
    <mergeCell ref="B738:E738"/>
    <mergeCell ref="B743:E743"/>
    <mergeCell ref="B744:E744"/>
    <mergeCell ref="B745:E745"/>
    <mergeCell ref="B746:E746"/>
    <mergeCell ref="B789:E789"/>
    <mergeCell ref="B805:E805"/>
    <mergeCell ref="B809:E809"/>
    <mergeCell ref="B810:E810"/>
    <mergeCell ref="B811:E811"/>
    <mergeCell ref="B777:E777"/>
    <mergeCell ref="B778:E778"/>
    <mergeCell ref="B779:E779"/>
    <mergeCell ref="B780:E780"/>
    <mergeCell ref="B781:E781"/>
    <mergeCell ref="B681:E681"/>
    <mergeCell ref="B682:E682"/>
    <mergeCell ref="B683:E683"/>
    <mergeCell ref="B684:E684"/>
    <mergeCell ref="B685:E685"/>
    <mergeCell ref="B653:E653"/>
    <mergeCell ref="B654:E654"/>
    <mergeCell ref="B655:E655"/>
    <mergeCell ref="B663:E663"/>
    <mergeCell ref="B676:E676"/>
    <mergeCell ref="B714:E714"/>
    <mergeCell ref="B715:E715"/>
    <mergeCell ref="B716:E716"/>
    <mergeCell ref="B717:E717"/>
    <mergeCell ref="B725:E725"/>
    <mergeCell ref="B686:E686"/>
    <mergeCell ref="B694:E694"/>
    <mergeCell ref="B707:E707"/>
    <mergeCell ref="B712:E712"/>
    <mergeCell ref="B713:E713"/>
    <mergeCell ref="B592:E592"/>
    <mergeCell ref="B593:E593"/>
    <mergeCell ref="B601:E601"/>
    <mergeCell ref="B614:E614"/>
    <mergeCell ref="B619:E619"/>
    <mergeCell ref="B583:E583"/>
    <mergeCell ref="B588:E588"/>
    <mergeCell ref="B589:E589"/>
    <mergeCell ref="B590:E590"/>
    <mergeCell ref="B591:E591"/>
    <mergeCell ref="B632:E632"/>
    <mergeCell ref="B645:E645"/>
    <mergeCell ref="B650:E650"/>
    <mergeCell ref="B651:E651"/>
    <mergeCell ref="B652:E652"/>
    <mergeCell ref="B620:E620"/>
    <mergeCell ref="B621:E621"/>
    <mergeCell ref="B622:E622"/>
    <mergeCell ref="B623:E623"/>
    <mergeCell ref="B624:E624"/>
    <mergeCell ref="B526:E526"/>
    <mergeCell ref="B527:E527"/>
    <mergeCell ref="B528:E528"/>
    <mergeCell ref="B529:E529"/>
    <mergeCell ref="B530:E530"/>
    <mergeCell ref="B498:E498"/>
    <mergeCell ref="B499:E499"/>
    <mergeCell ref="B500:E500"/>
    <mergeCell ref="B508:E508"/>
    <mergeCell ref="B521:E521"/>
    <mergeCell ref="B559:E559"/>
    <mergeCell ref="B560:E560"/>
    <mergeCell ref="B561:E561"/>
    <mergeCell ref="B562:E562"/>
    <mergeCell ref="B570:E570"/>
    <mergeCell ref="B531:E531"/>
    <mergeCell ref="B539:E539"/>
    <mergeCell ref="B552:E552"/>
    <mergeCell ref="B557:E557"/>
    <mergeCell ref="B558:E558"/>
    <mergeCell ref="B456:E456"/>
    <mergeCell ref="A458:G458"/>
    <mergeCell ref="B466:E466"/>
    <mergeCell ref="B473:E473"/>
    <mergeCell ref="B451:E451"/>
    <mergeCell ref="B452:E452"/>
    <mergeCell ref="B453:E453"/>
    <mergeCell ref="B454:E454"/>
    <mergeCell ref="B455:E455"/>
    <mergeCell ref="B486:E486"/>
    <mergeCell ref="B492:E492"/>
    <mergeCell ref="B495:E495"/>
    <mergeCell ref="B496:E496"/>
    <mergeCell ref="B497:E497"/>
    <mergeCell ref="B474:E474"/>
    <mergeCell ref="B475:E475"/>
    <mergeCell ref="B476:E476"/>
    <mergeCell ref="B477:E477"/>
    <mergeCell ref="B478:E478"/>
    <mergeCell ref="B414:E414"/>
    <mergeCell ref="B415:E415"/>
    <mergeCell ref="B416:E416"/>
    <mergeCell ref="B417:E417"/>
    <mergeCell ref="B418:E418"/>
    <mergeCell ref="B393:E393"/>
    <mergeCell ref="A395:G395"/>
    <mergeCell ref="B403:E403"/>
    <mergeCell ref="B407:E407"/>
    <mergeCell ref="B413:E413"/>
    <mergeCell ref="B437:E437"/>
    <mergeCell ref="B438:E438"/>
    <mergeCell ref="B439:E439"/>
    <mergeCell ref="B447:E447"/>
    <mergeCell ref="B426:E426"/>
    <mergeCell ref="B431:E431"/>
    <mergeCell ref="B434:E434"/>
    <mergeCell ref="B435:E435"/>
    <mergeCell ref="B436:E436"/>
    <mergeCell ref="B339:E339"/>
    <mergeCell ref="B350:E350"/>
    <mergeCell ref="B357:E357"/>
    <mergeCell ref="B358:E358"/>
    <mergeCell ref="B359:E359"/>
    <mergeCell ref="B327:E327"/>
    <mergeCell ref="B328:E328"/>
    <mergeCell ref="B329:E329"/>
    <mergeCell ref="B330:E330"/>
    <mergeCell ref="B331:E331"/>
    <mergeCell ref="B388:E388"/>
    <mergeCell ref="B389:E389"/>
    <mergeCell ref="B390:E390"/>
    <mergeCell ref="B391:E391"/>
    <mergeCell ref="B392:E392"/>
    <mergeCell ref="B360:E360"/>
    <mergeCell ref="B361:E361"/>
    <mergeCell ref="B362:E362"/>
    <mergeCell ref="B370:E370"/>
    <mergeCell ref="B381:E381"/>
    <mergeCell ref="B267:E267"/>
    <mergeCell ref="B268:E268"/>
    <mergeCell ref="B269:E269"/>
    <mergeCell ref="B270:E270"/>
    <mergeCell ref="B278:E278"/>
    <mergeCell ref="B240:E240"/>
    <mergeCell ref="B248:E248"/>
    <mergeCell ref="B259:E259"/>
    <mergeCell ref="B265:E265"/>
    <mergeCell ref="B266:E266"/>
    <mergeCell ref="B299:E299"/>
    <mergeCell ref="B300:E300"/>
    <mergeCell ref="B308:E308"/>
    <mergeCell ref="B319:E319"/>
    <mergeCell ref="B326:E326"/>
    <mergeCell ref="B289:E289"/>
    <mergeCell ref="B295:E295"/>
    <mergeCell ref="B296:E296"/>
    <mergeCell ref="B297:E297"/>
    <mergeCell ref="B298:E298"/>
    <mergeCell ref="B51:E51"/>
    <mergeCell ref="B54:E54"/>
    <mergeCell ref="B50:E50"/>
    <mergeCell ref="B52:E52"/>
    <mergeCell ref="B53:E53"/>
    <mergeCell ref="B84:E84"/>
    <mergeCell ref="B85:E85"/>
    <mergeCell ref="B86:E86"/>
    <mergeCell ref="B87:E87"/>
    <mergeCell ref="B62:E62"/>
    <mergeCell ref="B67:E67"/>
    <mergeCell ref="B68:E68"/>
    <mergeCell ref="B79:E79"/>
    <mergeCell ref="B83:E83"/>
    <mergeCell ref="B66:E66"/>
    <mergeCell ref="B69:E69"/>
    <mergeCell ref="B70:E70"/>
    <mergeCell ref="B71:E71"/>
    <mergeCell ref="B45:E45"/>
    <mergeCell ref="B49:E49"/>
    <mergeCell ref="B32:E32"/>
    <mergeCell ref="B34:E34"/>
    <mergeCell ref="B16:E16"/>
    <mergeCell ref="B17:E17"/>
    <mergeCell ref="B37:E37"/>
    <mergeCell ref="B35:E35"/>
    <mergeCell ref="B36:E36"/>
    <mergeCell ref="A3:G3"/>
    <mergeCell ref="B11:E11"/>
    <mergeCell ref="B19:E19"/>
    <mergeCell ref="B18:E18"/>
    <mergeCell ref="B15:E15"/>
    <mergeCell ref="B20:E20"/>
    <mergeCell ref="B28:E28"/>
    <mergeCell ref="B33:E33"/>
    <mergeCell ref="B209:E209"/>
    <mergeCell ref="B210:E210"/>
    <mergeCell ref="B218:E218"/>
    <mergeCell ref="B229:E229"/>
    <mergeCell ref="B128:E128"/>
    <mergeCell ref="B139:E139"/>
    <mergeCell ref="B145:E145"/>
    <mergeCell ref="B146:E146"/>
    <mergeCell ref="B147:E147"/>
    <mergeCell ref="B148:E148"/>
    <mergeCell ref="B149:E149"/>
    <mergeCell ref="B150:E150"/>
    <mergeCell ref="B158:E158"/>
    <mergeCell ref="B118:E118"/>
    <mergeCell ref="B119:E119"/>
    <mergeCell ref="B120:E120"/>
    <mergeCell ref="B88:E88"/>
    <mergeCell ref="B98:E98"/>
    <mergeCell ref="B109:E109"/>
    <mergeCell ref="B115:E115"/>
    <mergeCell ref="B116:E116"/>
    <mergeCell ref="A90:G90"/>
    <mergeCell ref="B117:E117"/>
    <mergeCell ref="B1192:E1192"/>
    <mergeCell ref="B1193:E1193"/>
    <mergeCell ref="B1194:E1194"/>
    <mergeCell ref="B1169:E1169"/>
    <mergeCell ref="B1170:E1170"/>
    <mergeCell ref="B1171:E1171"/>
    <mergeCell ref="B1172:E1172"/>
    <mergeCell ref="B1173:E1173"/>
    <mergeCell ref="B1181:E1181"/>
    <mergeCell ref="B1189:E1189"/>
    <mergeCell ref="B1190:E1190"/>
    <mergeCell ref="B1191:E1191"/>
    <mergeCell ref="B169:E169"/>
    <mergeCell ref="B180:E180"/>
    <mergeCell ref="B175:E175"/>
    <mergeCell ref="B176:E176"/>
    <mergeCell ref="B177:E177"/>
    <mergeCell ref="B178:E178"/>
    <mergeCell ref="B179:E179"/>
    <mergeCell ref="B1160:E1160"/>
    <mergeCell ref="B1168:E1168"/>
    <mergeCell ref="B188:E188"/>
    <mergeCell ref="B199:E199"/>
    <mergeCell ref="B205:E205"/>
    <mergeCell ref="B206:E206"/>
    <mergeCell ref="B207:E207"/>
    <mergeCell ref="B235:E235"/>
    <mergeCell ref="B236:E236"/>
    <mergeCell ref="B237:E237"/>
    <mergeCell ref="B238:E238"/>
    <mergeCell ref="B239:E239"/>
    <mergeCell ref="B208:E208"/>
    <mergeCell ref="B1239:E1239"/>
    <mergeCell ref="B1242:E1242"/>
    <mergeCell ref="B1243:E1243"/>
    <mergeCell ref="B1244:E1244"/>
    <mergeCell ref="B1245:E1245"/>
    <mergeCell ref="B1246:E1246"/>
    <mergeCell ref="B1247:E1247"/>
    <mergeCell ref="B1255:E1255"/>
    <mergeCell ref="B1262:E1262"/>
    <mergeCell ref="B1223:E1223"/>
    <mergeCell ref="B1224:E1224"/>
    <mergeCell ref="B1222:E1222"/>
    <mergeCell ref="B1221:E1221"/>
    <mergeCell ref="B1220:E1220"/>
    <mergeCell ref="B1219:E1219"/>
    <mergeCell ref="B1213:E1213"/>
    <mergeCell ref="B1201:E1201"/>
    <mergeCell ref="B1232:E1232"/>
    <mergeCell ref="B1300:E1300"/>
    <mergeCell ref="B1301:E1301"/>
    <mergeCell ref="B1302:E1302"/>
    <mergeCell ref="B1303:E1303"/>
    <mergeCell ref="B1304:E1304"/>
    <mergeCell ref="B1312:E1312"/>
    <mergeCell ref="B1326:E1326"/>
    <mergeCell ref="B1333:E1333"/>
    <mergeCell ref="B1334:E1334"/>
    <mergeCell ref="B1265:E1265"/>
    <mergeCell ref="B1266:E1266"/>
    <mergeCell ref="B1267:E1267"/>
    <mergeCell ref="B1268:E1268"/>
    <mergeCell ref="B1269:E1269"/>
    <mergeCell ref="B1270:E1270"/>
    <mergeCell ref="B1278:E1278"/>
    <mergeCell ref="B1292:E1292"/>
    <mergeCell ref="B1299:E1299"/>
    <mergeCell ref="B1371:E1371"/>
    <mergeCell ref="B1372:E1372"/>
    <mergeCell ref="B1373:E1373"/>
    <mergeCell ref="B1381:E1381"/>
    <mergeCell ref="B1395:E1395"/>
    <mergeCell ref="B1402:E1402"/>
    <mergeCell ref="B1403:E1403"/>
    <mergeCell ref="B1404:E1404"/>
    <mergeCell ref="B1405:E1405"/>
    <mergeCell ref="B1335:E1335"/>
    <mergeCell ref="B1336:E1336"/>
    <mergeCell ref="B1337:E1337"/>
    <mergeCell ref="B1338:E1338"/>
    <mergeCell ref="B1346:E1346"/>
    <mergeCell ref="B1360:E1360"/>
    <mergeCell ref="B1368:E1368"/>
    <mergeCell ref="B1369:E1369"/>
    <mergeCell ref="B1370:E1370"/>
    <mergeCell ref="B1441:E1441"/>
    <mergeCell ref="B1449:E1449"/>
    <mergeCell ref="B1463:E1463"/>
    <mergeCell ref="B1470:E1470"/>
    <mergeCell ref="B1471:E1471"/>
    <mergeCell ref="B1472:E1472"/>
    <mergeCell ref="B1473:E1473"/>
    <mergeCell ref="B1474:E1474"/>
    <mergeCell ref="B1475:E1475"/>
    <mergeCell ref="B1406:E1406"/>
    <mergeCell ref="B1407:E1407"/>
    <mergeCell ref="B1415:E1415"/>
    <mergeCell ref="B1429:E1429"/>
    <mergeCell ref="B1436:E1436"/>
    <mergeCell ref="B1437:E1437"/>
    <mergeCell ref="B1438:E1438"/>
    <mergeCell ref="B1439:E1439"/>
    <mergeCell ref="B1440:E1440"/>
    <mergeCell ref="B1531:E1531"/>
    <mergeCell ref="B1538:E1538"/>
    <mergeCell ref="B1539:E1539"/>
    <mergeCell ref="B1540:E1540"/>
    <mergeCell ref="B1541:E1541"/>
    <mergeCell ref="B1542:E1542"/>
    <mergeCell ref="B1543:E1543"/>
    <mergeCell ref="B1551:E1551"/>
    <mergeCell ref="B1558:E1558"/>
    <mergeCell ref="B1483:E1483"/>
    <mergeCell ref="B1497:E1497"/>
    <mergeCell ref="B1504:E1504"/>
    <mergeCell ref="B1505:E1505"/>
    <mergeCell ref="B1506:E1506"/>
    <mergeCell ref="B1507:E1507"/>
    <mergeCell ref="B1508:E1508"/>
    <mergeCell ref="B1509:E1509"/>
    <mergeCell ref="B1517:E1517"/>
    <mergeCell ref="B1593:E1593"/>
    <mergeCell ref="B1594:E1594"/>
    <mergeCell ref="B1595:E1595"/>
    <mergeCell ref="B1596:E1596"/>
    <mergeCell ref="B1597:E1597"/>
    <mergeCell ref="B1605:E1605"/>
    <mergeCell ref="B1612:E1612"/>
    <mergeCell ref="B1619:E1619"/>
    <mergeCell ref="B1620:E1620"/>
    <mergeCell ref="B1565:E1565"/>
    <mergeCell ref="B1566:E1566"/>
    <mergeCell ref="B1567:E1567"/>
    <mergeCell ref="B1568:E1568"/>
    <mergeCell ref="B1569:E1569"/>
    <mergeCell ref="B1570:E1570"/>
    <mergeCell ref="B1578:E1578"/>
    <mergeCell ref="B1585:E1585"/>
    <mergeCell ref="B1592:E1592"/>
    <mergeCell ref="B2102:E2102"/>
    <mergeCell ref="B2110:E2110"/>
    <mergeCell ref="B2114:E2114"/>
    <mergeCell ref="B2115:E2115"/>
    <mergeCell ref="B2116:E2116"/>
    <mergeCell ref="B2117:E2117"/>
    <mergeCell ref="B2118:E2118"/>
    <mergeCell ref="B2119:E2119"/>
    <mergeCell ref="B2127:E2127"/>
    <mergeCell ref="B1649:E1649"/>
    <mergeCell ref="B1650:E1650"/>
    <mergeCell ref="B1651:E1651"/>
    <mergeCell ref="B1621:E1621"/>
    <mergeCell ref="B1622:E1622"/>
    <mergeCell ref="B1623:E1623"/>
    <mergeCell ref="B1624:E1624"/>
    <mergeCell ref="B1632:E1632"/>
    <mergeCell ref="B1639:E1639"/>
    <mergeCell ref="B1646:E1646"/>
    <mergeCell ref="B1647:E1647"/>
    <mergeCell ref="B1648:E1648"/>
    <mergeCell ref="B1659:E1659"/>
    <mergeCell ref="B1671:E1671"/>
    <mergeCell ref="B1672:E1672"/>
    <mergeCell ref="B1673:E1673"/>
    <mergeCell ref="B1674:E1674"/>
    <mergeCell ref="B1675:E1675"/>
    <mergeCell ref="B1676:E1676"/>
    <mergeCell ref="B1684:E1684"/>
    <mergeCell ref="B1696:E1696"/>
    <mergeCell ref="B1697:E1697"/>
    <mergeCell ref="B1698:E1698"/>
    <mergeCell ref="B2164:E2164"/>
    <mergeCell ref="B2165:E2165"/>
    <mergeCell ref="B2166:E2166"/>
    <mergeCell ref="B2167:E2167"/>
    <mergeCell ref="B2168:E2168"/>
    <mergeCell ref="B2169:E2169"/>
    <mergeCell ref="B2177:E2177"/>
    <mergeCell ref="B2185:E2185"/>
    <mergeCell ref="B2189:E2189"/>
    <mergeCell ref="B2135:E2135"/>
    <mergeCell ref="B2139:E2139"/>
    <mergeCell ref="B2140:E2140"/>
    <mergeCell ref="B2141:E2141"/>
    <mergeCell ref="B2142:E2142"/>
    <mergeCell ref="B2143:E2143"/>
    <mergeCell ref="B2144:E2144"/>
    <mergeCell ref="B2152:E2152"/>
    <mergeCell ref="B2160:E2160"/>
    <mergeCell ref="B2217:E2217"/>
    <mergeCell ref="B2218:E2218"/>
    <mergeCell ref="B2219:E2219"/>
    <mergeCell ref="B2220:E2220"/>
    <mergeCell ref="B2228:E2228"/>
    <mergeCell ref="B2237:E2237"/>
    <mergeCell ref="B2241:E2241"/>
    <mergeCell ref="B2242:E2242"/>
    <mergeCell ref="B2243:E2243"/>
    <mergeCell ref="B2190:E2190"/>
    <mergeCell ref="B2191:E2191"/>
    <mergeCell ref="B2192:E2192"/>
    <mergeCell ref="B2193:E2193"/>
    <mergeCell ref="B2194:E2194"/>
    <mergeCell ref="B2202:E2202"/>
    <mergeCell ref="B2211:E2211"/>
    <mergeCell ref="B2215:E2215"/>
    <mergeCell ref="B2216:E2216"/>
    <mergeCell ref="B2271:E2271"/>
    <mergeCell ref="B2272:E2272"/>
    <mergeCell ref="B2280:E2280"/>
    <mergeCell ref="B2289:E2289"/>
    <mergeCell ref="B2293:E2293"/>
    <mergeCell ref="B2294:E2294"/>
    <mergeCell ref="B2295:E2295"/>
    <mergeCell ref="B2296:E2296"/>
    <mergeCell ref="B2297:E2297"/>
    <mergeCell ref="B2244:E2244"/>
    <mergeCell ref="B2245:E2245"/>
    <mergeCell ref="B2246:E2246"/>
    <mergeCell ref="B2254:E2254"/>
    <mergeCell ref="B2263:E2263"/>
    <mergeCell ref="B2267:E2267"/>
    <mergeCell ref="B2268:E2268"/>
    <mergeCell ref="B2269:E2269"/>
    <mergeCell ref="B2270:E2270"/>
    <mergeCell ref="B2329:E2329"/>
    <mergeCell ref="B2338:E2338"/>
    <mergeCell ref="B2345:E2345"/>
    <mergeCell ref="B2346:E2346"/>
    <mergeCell ref="B2347:E2347"/>
    <mergeCell ref="B2348:E2348"/>
    <mergeCell ref="B2349:E2349"/>
    <mergeCell ref="B2350:E2350"/>
    <mergeCell ref="B2358:E2358"/>
    <mergeCell ref="B2298:E2298"/>
    <mergeCell ref="B2305:E2305"/>
    <mergeCell ref="B2313:E2313"/>
    <mergeCell ref="B2317:E2317"/>
    <mergeCell ref="B2318:E2318"/>
    <mergeCell ref="B2319:E2319"/>
    <mergeCell ref="B2320:E2320"/>
    <mergeCell ref="B2321:E2321"/>
    <mergeCell ref="B2322:E2322"/>
    <mergeCell ref="B2395:E2395"/>
    <mergeCell ref="B2396:E2396"/>
    <mergeCell ref="B2397:E2397"/>
    <mergeCell ref="B2398:E2398"/>
    <mergeCell ref="B2399:E2399"/>
    <mergeCell ref="B2400:E2400"/>
    <mergeCell ref="B2408:E2408"/>
    <mergeCell ref="B2416:E2416"/>
    <mergeCell ref="B2420:E2420"/>
    <mergeCell ref="B2366:E2366"/>
    <mergeCell ref="B2370:E2370"/>
    <mergeCell ref="B2371:E2371"/>
    <mergeCell ref="B2372:E2372"/>
    <mergeCell ref="B2373:E2373"/>
    <mergeCell ref="B2374:E2374"/>
    <mergeCell ref="B2375:E2375"/>
    <mergeCell ref="B2383:E2383"/>
    <mergeCell ref="B2391:E2391"/>
    <mergeCell ref="B2473:E2473"/>
    <mergeCell ref="B2474:E2474"/>
    <mergeCell ref="B2475:E2475"/>
    <mergeCell ref="B2447:E2447"/>
    <mergeCell ref="B2448:E2448"/>
    <mergeCell ref="B2449:E2449"/>
    <mergeCell ref="B2450:E2450"/>
    <mergeCell ref="B2458:E2458"/>
    <mergeCell ref="B2466:E2466"/>
    <mergeCell ref="B2470:E2470"/>
    <mergeCell ref="B2471:E2471"/>
    <mergeCell ref="B2472:E2472"/>
    <mergeCell ref="B2421:E2421"/>
    <mergeCell ref="B2422:E2422"/>
    <mergeCell ref="B2423:E2423"/>
    <mergeCell ref="B2424:E2424"/>
    <mergeCell ref="B2425:E2425"/>
    <mergeCell ref="B2433:E2433"/>
    <mergeCell ref="B2441:E2441"/>
    <mergeCell ref="B2445:E2445"/>
    <mergeCell ref="B2446:E2446"/>
    <mergeCell ref="B2530:E2530"/>
    <mergeCell ref="B2523:E2523"/>
    <mergeCell ref="B2533:E2533"/>
    <mergeCell ref="B2534:E2534"/>
    <mergeCell ref="B2535:E2535"/>
    <mergeCell ref="B2506:E2506"/>
    <mergeCell ref="B2510:E2510"/>
    <mergeCell ref="B2511:E2511"/>
    <mergeCell ref="B2512:E2512"/>
    <mergeCell ref="B2513:E2513"/>
    <mergeCell ref="B2514:E2514"/>
    <mergeCell ref="B2515:E2515"/>
    <mergeCell ref="B2500:E2500"/>
    <mergeCell ref="B2482:E2482"/>
    <mergeCell ref="B2487:E2487"/>
    <mergeCell ref="B2488:E2488"/>
    <mergeCell ref="B2489:E2489"/>
    <mergeCell ref="B2490:E2490"/>
    <mergeCell ref="B2491:E2491"/>
    <mergeCell ref="B2492:E2492"/>
    <mergeCell ref="B2560:E2560"/>
    <mergeCell ref="B2561:E2561"/>
    <mergeCell ref="B2569:E2569"/>
    <mergeCell ref="B2580:E2580"/>
    <mergeCell ref="B2586:E2586"/>
    <mergeCell ref="B2587:E2587"/>
    <mergeCell ref="B2588:E2588"/>
    <mergeCell ref="B2589:E2589"/>
    <mergeCell ref="B2590:E2590"/>
    <mergeCell ref="B2536:E2536"/>
    <mergeCell ref="B2537:E2537"/>
    <mergeCell ref="B2538:E2538"/>
    <mergeCell ref="B2546:E2546"/>
    <mergeCell ref="B2553:E2553"/>
    <mergeCell ref="B2556:E2556"/>
    <mergeCell ref="B2557:E2557"/>
    <mergeCell ref="B2558:E2558"/>
    <mergeCell ref="B2559:E2559"/>
    <mergeCell ref="B2629:E2629"/>
    <mergeCell ref="B2640:E2640"/>
    <mergeCell ref="B2646:E2646"/>
    <mergeCell ref="B2647:E2647"/>
    <mergeCell ref="B2648:E2648"/>
    <mergeCell ref="B2649:E2649"/>
    <mergeCell ref="B2650:E2650"/>
    <mergeCell ref="B2651:E2651"/>
    <mergeCell ref="B2659:E2659"/>
    <mergeCell ref="B2591:E2591"/>
    <mergeCell ref="B2599:E2599"/>
    <mergeCell ref="B2610:E2610"/>
    <mergeCell ref="B2616:E2616"/>
    <mergeCell ref="B2617:E2617"/>
    <mergeCell ref="B2618:E2618"/>
    <mergeCell ref="B2619:E2619"/>
    <mergeCell ref="B2620:E2620"/>
    <mergeCell ref="B2621:E2621"/>
    <mergeCell ref="B2690:E2690"/>
    <mergeCell ref="B2691:E2691"/>
    <mergeCell ref="B2692:E2692"/>
    <mergeCell ref="B2693:E2693"/>
    <mergeCell ref="B2703:E2703"/>
    <mergeCell ref="B2706:E2706"/>
    <mergeCell ref="B2710:E2710"/>
    <mergeCell ref="B2666:E2666"/>
    <mergeCell ref="B2670:E2670"/>
    <mergeCell ref="B2671:E2671"/>
    <mergeCell ref="B2672:E2672"/>
    <mergeCell ref="B2673:E2673"/>
    <mergeCell ref="B2674:E2674"/>
    <mergeCell ref="B2675:E2675"/>
    <mergeCell ref="B2683:E2683"/>
    <mergeCell ref="B2686:E2686"/>
    <mergeCell ref="B2694:E2694"/>
    <mergeCell ref="B2695:E2695"/>
    <mergeCell ref="B2736:E2736"/>
    <mergeCell ref="B2737:E2737"/>
    <mergeCell ref="B2738:E2738"/>
    <mergeCell ref="B2739:E2739"/>
    <mergeCell ref="B2746:E2746"/>
    <mergeCell ref="B2751:E2751"/>
    <mergeCell ref="B2755:E2755"/>
    <mergeCell ref="B2756:E2756"/>
    <mergeCell ref="B2757:E2757"/>
    <mergeCell ref="B2711:E2711"/>
    <mergeCell ref="B2712:E2712"/>
    <mergeCell ref="B2713:E2713"/>
    <mergeCell ref="B2714:E2714"/>
    <mergeCell ref="B2715:E2715"/>
    <mergeCell ref="B2722:E2722"/>
    <mergeCell ref="B2729:E2729"/>
    <mergeCell ref="B2734:E2734"/>
    <mergeCell ref="B2735:E2735"/>
    <mergeCell ref="B2788:E2788"/>
    <mergeCell ref="B2789:E2789"/>
    <mergeCell ref="B2790:E2790"/>
    <mergeCell ref="B2798:E2798"/>
    <mergeCell ref="B2810:E2810"/>
    <mergeCell ref="B2813:E2813"/>
    <mergeCell ref="B2814:E2814"/>
    <mergeCell ref="B2815:E2815"/>
    <mergeCell ref="B2816:E2816"/>
    <mergeCell ref="B2758:E2758"/>
    <mergeCell ref="B2759:E2759"/>
    <mergeCell ref="B2760:E2760"/>
    <mergeCell ref="A2762:G2762"/>
    <mergeCell ref="B2770:E2770"/>
    <mergeCell ref="B2782:E2782"/>
    <mergeCell ref="B2785:E2785"/>
    <mergeCell ref="B2786:E2786"/>
    <mergeCell ref="B2787:E2787"/>
    <mergeCell ref="B2846:E2846"/>
    <mergeCell ref="B2854:E2854"/>
    <mergeCell ref="B2857:E2857"/>
    <mergeCell ref="B2858:E2858"/>
    <mergeCell ref="B2859:E2859"/>
    <mergeCell ref="B2860:E2860"/>
    <mergeCell ref="B2861:E2861"/>
    <mergeCell ref="B2862:E2862"/>
    <mergeCell ref="B2870:E2870"/>
    <mergeCell ref="B2817:E2817"/>
    <mergeCell ref="B2818:E2818"/>
    <mergeCell ref="B2826:E2826"/>
    <mergeCell ref="B2838:E2838"/>
    <mergeCell ref="B2841:E2841"/>
    <mergeCell ref="B2842:E2842"/>
    <mergeCell ref="B2843:E2843"/>
    <mergeCell ref="B2844:E2844"/>
    <mergeCell ref="B2845:E2845"/>
    <mergeCell ref="B2891:E2891"/>
    <mergeCell ref="B2892:E2892"/>
    <mergeCell ref="B2893:E2893"/>
    <mergeCell ref="B2894:E2894"/>
    <mergeCell ref="B2902:E2902"/>
    <mergeCell ref="B2905:E2905"/>
    <mergeCell ref="B2906:E2906"/>
    <mergeCell ref="B2907:E2907"/>
    <mergeCell ref="B2908:E2908"/>
    <mergeCell ref="B2873:E2873"/>
    <mergeCell ref="B2874:E2874"/>
    <mergeCell ref="B2875:E2875"/>
    <mergeCell ref="B2876:E2876"/>
    <mergeCell ref="B2877:E2877"/>
    <mergeCell ref="B2878:E2878"/>
    <mergeCell ref="B2886:E2886"/>
    <mergeCell ref="B2889:E2889"/>
    <mergeCell ref="B2890:E2890"/>
    <mergeCell ref="A2928:G2928"/>
    <mergeCell ref="B2936:E2936"/>
    <mergeCell ref="B2952:E2952"/>
    <mergeCell ref="B2953:E2953"/>
    <mergeCell ref="B2954:E2954"/>
    <mergeCell ref="B2955:E2955"/>
    <mergeCell ref="B2956:E2956"/>
    <mergeCell ref="B2957:E2957"/>
    <mergeCell ref="B2965:E2965"/>
    <mergeCell ref="B2909:E2909"/>
    <mergeCell ref="B2910:E2910"/>
    <mergeCell ref="B2918:E2918"/>
    <mergeCell ref="B2921:E2921"/>
    <mergeCell ref="B2922:E2922"/>
    <mergeCell ref="B2923:E2923"/>
    <mergeCell ref="B2924:E2924"/>
    <mergeCell ref="B2925:E2925"/>
    <mergeCell ref="B2926:E2926"/>
    <mergeCell ref="B3012:E3012"/>
    <mergeCell ref="B3013:E3013"/>
    <mergeCell ref="B3014:E3014"/>
    <mergeCell ref="B3015:E3015"/>
    <mergeCell ref="B3023:E3023"/>
    <mergeCell ref="B3039:E3039"/>
    <mergeCell ref="B3040:E3040"/>
    <mergeCell ref="B3041:E3041"/>
    <mergeCell ref="B3042:E3042"/>
    <mergeCell ref="B2981:E2981"/>
    <mergeCell ref="B2982:E2982"/>
    <mergeCell ref="B2983:E2983"/>
    <mergeCell ref="B2984:E2984"/>
    <mergeCell ref="B2985:E2985"/>
    <mergeCell ref="B2986:E2986"/>
    <mergeCell ref="B2994:E2994"/>
    <mergeCell ref="B3010:E3010"/>
    <mergeCell ref="B3011:E3011"/>
    <mergeCell ref="B3081:E3081"/>
    <mergeCell ref="B3097:E3097"/>
    <mergeCell ref="B3098:E3098"/>
    <mergeCell ref="B3099:E3099"/>
    <mergeCell ref="B3100:E3100"/>
    <mergeCell ref="B3101:E3101"/>
    <mergeCell ref="B3102:E3102"/>
    <mergeCell ref="B3110:E3110"/>
    <mergeCell ref="B3126:E3126"/>
    <mergeCell ref="B3043:E3043"/>
    <mergeCell ref="B3044:E3044"/>
    <mergeCell ref="B3052:E3052"/>
    <mergeCell ref="B3068:E3068"/>
    <mergeCell ref="B3069:E3069"/>
    <mergeCell ref="B3070:E3070"/>
    <mergeCell ref="B3071:E3071"/>
    <mergeCell ref="B3072:E3072"/>
    <mergeCell ref="B3073:E3073"/>
    <mergeCell ref="B3158:E3158"/>
    <mergeCell ref="B3159:E3159"/>
    <mergeCell ref="B3160:E3160"/>
    <mergeCell ref="B3168:E3168"/>
    <mergeCell ref="B3184:E3184"/>
    <mergeCell ref="B3185:E3185"/>
    <mergeCell ref="B3186:E3186"/>
    <mergeCell ref="B3187:E3187"/>
    <mergeCell ref="B3188:E3188"/>
    <mergeCell ref="B3127:E3127"/>
    <mergeCell ref="B3128:E3128"/>
    <mergeCell ref="B3129:E3129"/>
    <mergeCell ref="B3130:E3130"/>
    <mergeCell ref="B3131:E3131"/>
    <mergeCell ref="B3139:E3139"/>
    <mergeCell ref="B3155:E3155"/>
    <mergeCell ref="B3156:E3156"/>
    <mergeCell ref="B3157:E3157"/>
    <mergeCell ref="B3242:E3242"/>
    <mergeCell ref="B3243:E3243"/>
    <mergeCell ref="B3244:E3244"/>
    <mergeCell ref="B3245:E3245"/>
    <mergeCell ref="B3246:E3246"/>
    <mergeCell ref="B3247:E3247"/>
    <mergeCell ref="B3255:E3255"/>
    <mergeCell ref="B3271:E3271"/>
    <mergeCell ref="B3272:E3272"/>
    <mergeCell ref="B3189:E3189"/>
    <mergeCell ref="B3197:E3197"/>
    <mergeCell ref="B3213:E3213"/>
    <mergeCell ref="B3214:E3214"/>
    <mergeCell ref="B3215:E3215"/>
    <mergeCell ref="B3216:E3216"/>
    <mergeCell ref="B3217:E3217"/>
    <mergeCell ref="B3218:E3218"/>
    <mergeCell ref="B3226:E3226"/>
    <mergeCell ref="B3304:E3304"/>
    <mergeCell ref="B3305:E3305"/>
    <mergeCell ref="B3313:E3313"/>
    <mergeCell ref="B3329:E3329"/>
    <mergeCell ref="B3330:E3330"/>
    <mergeCell ref="B3331:E3331"/>
    <mergeCell ref="B3332:E3332"/>
    <mergeCell ref="B3333:E3333"/>
    <mergeCell ref="B3334:E3334"/>
    <mergeCell ref="B3273:E3273"/>
    <mergeCell ref="B3274:E3274"/>
    <mergeCell ref="B3275:E3275"/>
    <mergeCell ref="B3276:E3276"/>
    <mergeCell ref="B3284:E3284"/>
    <mergeCell ref="B3300:E3300"/>
    <mergeCell ref="B3301:E3301"/>
    <mergeCell ref="B3302:E3302"/>
    <mergeCell ref="B3303:E3303"/>
    <mergeCell ref="B3388:E3388"/>
    <mergeCell ref="B3389:E3389"/>
    <mergeCell ref="B3390:E3390"/>
    <mergeCell ref="B3391:E3391"/>
    <mergeCell ref="B3392:E3392"/>
    <mergeCell ref="B3400:E3400"/>
    <mergeCell ref="B3416:E3416"/>
    <mergeCell ref="B3417:E3417"/>
    <mergeCell ref="B3418:E3418"/>
    <mergeCell ref="B3342:E3342"/>
    <mergeCell ref="B3358:E3358"/>
    <mergeCell ref="B3359:E3359"/>
    <mergeCell ref="B3360:E3360"/>
    <mergeCell ref="B3361:E3361"/>
    <mergeCell ref="B3362:E3362"/>
    <mergeCell ref="B3363:E3363"/>
    <mergeCell ref="B3371:E3371"/>
    <mergeCell ref="B3387:E3387"/>
    <mergeCell ref="B3450:E3450"/>
    <mergeCell ref="B3458:E3458"/>
    <mergeCell ref="B3474:E3474"/>
    <mergeCell ref="B3475:E3475"/>
    <mergeCell ref="B3476:E3476"/>
    <mergeCell ref="B3477:E3477"/>
    <mergeCell ref="B3478:E3478"/>
    <mergeCell ref="B3479:E3479"/>
    <mergeCell ref="A3481:G3481"/>
    <mergeCell ref="B3419:E3419"/>
    <mergeCell ref="B3420:E3420"/>
    <mergeCell ref="B3421:E3421"/>
    <mergeCell ref="B3429:E3429"/>
    <mergeCell ref="B3445:E3445"/>
    <mergeCell ref="B3446:E3446"/>
    <mergeCell ref="B3447:E3447"/>
    <mergeCell ref="B3448:E3448"/>
    <mergeCell ref="B3449:E3449"/>
    <mergeCell ref="B3527:E3527"/>
    <mergeCell ref="B3530:E3530"/>
    <mergeCell ref="B3531:E3531"/>
    <mergeCell ref="B3532:E3532"/>
    <mergeCell ref="B3533:E3533"/>
    <mergeCell ref="B3534:E3534"/>
    <mergeCell ref="B3535:E3535"/>
    <mergeCell ref="B3543:E3543"/>
    <mergeCell ref="B3554:E3554"/>
    <mergeCell ref="B3489:E3489"/>
    <mergeCell ref="B3500:E3500"/>
    <mergeCell ref="B3503:E3503"/>
    <mergeCell ref="B3504:E3504"/>
    <mergeCell ref="B3505:E3505"/>
    <mergeCell ref="B3506:E3506"/>
    <mergeCell ref="B3507:E3507"/>
    <mergeCell ref="B3508:E3508"/>
    <mergeCell ref="B3516:E3516"/>
    <mergeCell ref="B3612:E3612"/>
    <mergeCell ref="B3613:E3613"/>
    <mergeCell ref="B3614:E3614"/>
    <mergeCell ref="B3615:E3615"/>
    <mergeCell ref="A3617:G3617"/>
    <mergeCell ref="B3585:E3585"/>
    <mergeCell ref="B3586:E3586"/>
    <mergeCell ref="B3587:E3587"/>
    <mergeCell ref="B3588:E3588"/>
    <mergeCell ref="B3589:E3589"/>
    <mergeCell ref="B3596:E3596"/>
    <mergeCell ref="B3607:E3607"/>
    <mergeCell ref="B3610:E3610"/>
    <mergeCell ref="B3611:E3611"/>
    <mergeCell ref="B3557:E3557"/>
    <mergeCell ref="B3558:E3558"/>
    <mergeCell ref="B3559:E3559"/>
    <mergeCell ref="B3560:E3560"/>
    <mergeCell ref="B3561:E3561"/>
    <mergeCell ref="B3562:E3562"/>
    <mergeCell ref="B3570:E3570"/>
    <mergeCell ref="B3581:E3581"/>
    <mergeCell ref="B3584:E3584"/>
    <mergeCell ref="B4432:E4432"/>
    <mergeCell ref="B4449:E4449"/>
    <mergeCell ref="B4456:E4456"/>
    <mergeCell ref="B4457:E4457"/>
    <mergeCell ref="B4458:E4458"/>
    <mergeCell ref="B4459:E4459"/>
    <mergeCell ref="B4460:E4460"/>
    <mergeCell ref="B4461:E4461"/>
    <mergeCell ref="B4469:E4469"/>
    <mergeCell ref="B4486:E4486"/>
    <mergeCell ref="B4493:E4493"/>
    <mergeCell ref="B4494:E4494"/>
    <mergeCell ref="B4495:E4495"/>
    <mergeCell ref="B4496:E4496"/>
    <mergeCell ref="B4497:E4497"/>
    <mergeCell ref="B4498:E4498"/>
    <mergeCell ref="B4506:E4506"/>
    <mergeCell ref="B4523:E4523"/>
    <mergeCell ref="B4530:E4530"/>
    <mergeCell ref="B4531:E4531"/>
    <mergeCell ref="B4532:E4532"/>
    <mergeCell ref="B4533:E4533"/>
    <mergeCell ref="B4534:E4534"/>
    <mergeCell ref="B4535:E4535"/>
    <mergeCell ref="B4543:E4543"/>
    <mergeCell ref="B4560:E4560"/>
    <mergeCell ref="B4567:E4567"/>
    <mergeCell ref="B4568:E4568"/>
    <mergeCell ref="B4569:E4569"/>
    <mergeCell ref="B4570:E4570"/>
    <mergeCell ref="B4571:E4571"/>
    <mergeCell ref="B4572:E4572"/>
    <mergeCell ref="B4580:E4580"/>
    <mergeCell ref="B4597:E4597"/>
    <mergeCell ref="B4604:E4604"/>
    <mergeCell ref="B4605:E4605"/>
    <mergeCell ref="B4606:E4606"/>
    <mergeCell ref="B4607:E4607"/>
    <mergeCell ref="B4608:E4608"/>
    <mergeCell ref="B4609:E4609"/>
    <mergeCell ref="B4617:E4617"/>
    <mergeCell ref="B4634:E4634"/>
    <mergeCell ref="B4641:E4641"/>
    <mergeCell ref="B4642:E4642"/>
    <mergeCell ref="B4643:E4643"/>
    <mergeCell ref="B4644:E4644"/>
    <mergeCell ref="B4645:E4645"/>
    <mergeCell ref="B4646:E4646"/>
    <mergeCell ref="B4654:E4654"/>
    <mergeCell ref="B4669:E4669"/>
    <mergeCell ref="B4673:E4673"/>
    <mergeCell ref="B4674:E4674"/>
    <mergeCell ref="B4675:E4675"/>
    <mergeCell ref="B4676:E4676"/>
    <mergeCell ref="B4677:E4677"/>
    <mergeCell ref="B4678:E4678"/>
    <mergeCell ref="B4686:E4686"/>
    <mergeCell ref="B4701:E4701"/>
    <mergeCell ref="B4705:E4705"/>
    <mergeCell ref="B4706:E4706"/>
    <mergeCell ref="B4707:E4707"/>
    <mergeCell ref="B4708:E4708"/>
    <mergeCell ref="B4709:E4709"/>
    <mergeCell ref="B4710:E4710"/>
    <mergeCell ref="B4718:E4718"/>
    <mergeCell ref="B4729:E4729"/>
    <mergeCell ref="B4733:E4733"/>
    <mergeCell ref="B4734:E4734"/>
    <mergeCell ref="B4735:E4735"/>
    <mergeCell ref="B4736:E4736"/>
    <mergeCell ref="B4737:E4737"/>
    <mergeCell ref="B4738:E4738"/>
    <mergeCell ref="B4746:E4746"/>
    <mergeCell ref="B4757:E4757"/>
    <mergeCell ref="B4761:E4761"/>
    <mergeCell ref="B4762:E4762"/>
    <mergeCell ref="B4763:E4763"/>
    <mergeCell ref="B4764:E4764"/>
    <mergeCell ref="B4765:E4765"/>
    <mergeCell ref="B4766:E4766"/>
    <mergeCell ref="B4774:E4774"/>
    <mergeCell ref="B4786:E4786"/>
    <mergeCell ref="B4790:E4790"/>
    <mergeCell ref="B4791:E4791"/>
    <mergeCell ref="B4792:E4792"/>
    <mergeCell ref="B4793:E4793"/>
    <mergeCell ref="B4794:E4794"/>
    <mergeCell ref="B4795:E4795"/>
    <mergeCell ref="B4803:E4803"/>
    <mergeCell ref="B4815:E4815"/>
    <mergeCell ref="B4819:E4819"/>
    <mergeCell ref="B4820:E4820"/>
    <mergeCell ref="B4821:E4821"/>
    <mergeCell ref="B4822:E4822"/>
    <mergeCell ref="B4823:E4823"/>
    <mergeCell ref="B4824:E4824"/>
    <mergeCell ref="B4832:E4832"/>
    <mergeCell ref="B4838:E4838"/>
    <mergeCell ref="B4841:E4841"/>
    <mergeCell ref="B4842:E4842"/>
    <mergeCell ref="B4843:E4843"/>
    <mergeCell ref="B4844:E4844"/>
    <mergeCell ref="B4845:E4845"/>
    <mergeCell ref="B4846:E4846"/>
    <mergeCell ref="B4854:E4854"/>
    <mergeCell ref="B4863:E4863"/>
    <mergeCell ref="B4866:E4866"/>
    <mergeCell ref="B4867:E4867"/>
    <mergeCell ref="B4868:E4868"/>
    <mergeCell ref="B4869:E4869"/>
    <mergeCell ref="B4870:E4870"/>
    <mergeCell ref="B4871:E4871"/>
    <mergeCell ref="B4879:E4879"/>
    <mergeCell ref="B4888:E4888"/>
    <mergeCell ref="B4892:E4892"/>
    <mergeCell ref="B4893:E4893"/>
    <mergeCell ref="B4894:E4894"/>
    <mergeCell ref="B4895:E4895"/>
    <mergeCell ref="B4896:E4896"/>
    <mergeCell ref="B4897:E4897"/>
    <mergeCell ref="B4906:E4906"/>
    <mergeCell ref="B4917:E4917"/>
    <mergeCell ref="B4920:E4920"/>
    <mergeCell ref="B4921:E4921"/>
    <mergeCell ref="B4922:E4922"/>
    <mergeCell ref="B4923:E4923"/>
    <mergeCell ref="B4924:E4924"/>
    <mergeCell ref="B4925:E4925"/>
    <mergeCell ref="B4934:E4934"/>
    <mergeCell ref="B4945:E4945"/>
    <mergeCell ref="B4948:E4948"/>
    <mergeCell ref="B4949:E4949"/>
    <mergeCell ref="B4950:E4950"/>
    <mergeCell ref="B4951:E4951"/>
    <mergeCell ref="B4952:E4952"/>
    <mergeCell ref="B4953:E4953"/>
    <mergeCell ref="B4901:B4902"/>
    <mergeCell ref="B4929:B4930"/>
    <mergeCell ref="B4962:E4962"/>
    <mergeCell ref="B4974:E4974"/>
    <mergeCell ref="B4980:E4980"/>
    <mergeCell ref="B4981:E4981"/>
    <mergeCell ref="B4982:E4982"/>
    <mergeCell ref="B4983:E4983"/>
    <mergeCell ref="B4984:E4984"/>
    <mergeCell ref="B4985:E4985"/>
    <mergeCell ref="B4994:E4994"/>
    <mergeCell ref="B5006:E5006"/>
    <mergeCell ref="B5012:E5012"/>
    <mergeCell ref="B5013:E5013"/>
    <mergeCell ref="B5014:E5014"/>
    <mergeCell ref="B5015:E5015"/>
    <mergeCell ref="B5016:E5016"/>
    <mergeCell ref="B5017:E5017"/>
    <mergeCell ref="B5026:E5026"/>
    <mergeCell ref="B5090:E5090"/>
    <mergeCell ref="B5091:E5091"/>
    <mergeCell ref="B5092:E5092"/>
    <mergeCell ref="B5093:E5093"/>
    <mergeCell ref="B5094:E5094"/>
    <mergeCell ref="B5095:E5095"/>
    <mergeCell ref="B5116:E5116"/>
    <mergeCell ref="B5117:E5117"/>
    <mergeCell ref="B5118:E5118"/>
    <mergeCell ref="B5119:E5119"/>
    <mergeCell ref="B5120:E5120"/>
    <mergeCell ref="B5103:E5103"/>
    <mergeCell ref="B5113:E5113"/>
    <mergeCell ref="B5121:E5121"/>
    <mergeCell ref="B5038:E5038"/>
    <mergeCell ref="B5044:E5044"/>
    <mergeCell ref="B5045:E5045"/>
    <mergeCell ref="B5046:E5046"/>
    <mergeCell ref="B5047:E5047"/>
    <mergeCell ref="B5048:E5048"/>
    <mergeCell ref="B5049:E5049"/>
    <mergeCell ref="B5057:E5057"/>
    <mergeCell ref="B5064:E5064"/>
    <mergeCell ref="B5067:E5067"/>
    <mergeCell ref="B5068:E5068"/>
    <mergeCell ref="B5069:E5069"/>
    <mergeCell ref="B5070:E5070"/>
    <mergeCell ref="B5071:E5071"/>
    <mergeCell ref="B5072:E5072"/>
    <mergeCell ref="B5081:E5081"/>
    <mergeCell ref="B5087:E5087"/>
    <mergeCell ref="B5130:E5130"/>
    <mergeCell ref="B5136:E5136"/>
    <mergeCell ref="B5139:E5139"/>
    <mergeCell ref="B5140:E5140"/>
    <mergeCell ref="B5141:E5141"/>
    <mergeCell ref="B5142:E5142"/>
    <mergeCell ref="B5143:E5143"/>
    <mergeCell ref="B5144:E5144"/>
    <mergeCell ref="B5153:E5153"/>
    <mergeCell ref="B5160:E5160"/>
    <mergeCell ref="B5163:E5163"/>
    <mergeCell ref="B5164:E5164"/>
    <mergeCell ref="B5165:E5165"/>
    <mergeCell ref="B5166:E5166"/>
    <mergeCell ref="B5167:E5167"/>
    <mergeCell ref="B5168:E5168"/>
    <mergeCell ref="B5176:E5176"/>
    <mergeCell ref="B5181:E5181"/>
    <mergeCell ref="B5184:E5184"/>
    <mergeCell ref="B5185:E5185"/>
    <mergeCell ref="B5186:E5186"/>
    <mergeCell ref="B5187:E5187"/>
    <mergeCell ref="B5188:E5188"/>
    <mergeCell ref="B5189:E5189"/>
    <mergeCell ref="B5197:E5197"/>
    <mergeCell ref="B5205:E5205"/>
    <mergeCell ref="B5208:E5208"/>
    <mergeCell ref="B5209:E5209"/>
    <mergeCell ref="B5210:E5210"/>
    <mergeCell ref="B5211:E5211"/>
    <mergeCell ref="B5212:E5212"/>
    <mergeCell ref="B5213:E5213"/>
    <mergeCell ref="A5215:G5215"/>
    <mergeCell ref="B5223:E5223"/>
    <mergeCell ref="B5238:E5238"/>
    <mergeCell ref="B5244:E5244"/>
    <mergeCell ref="B5245:E5245"/>
    <mergeCell ref="B5246:E5246"/>
    <mergeCell ref="B5247:E5247"/>
    <mergeCell ref="B5248:E5248"/>
    <mergeCell ref="B5249:E5249"/>
    <mergeCell ref="B5257:E5257"/>
    <mergeCell ref="B5272:E5272"/>
    <mergeCell ref="B5278:E5278"/>
    <mergeCell ref="B5279:E5279"/>
    <mergeCell ref="B5280:E5280"/>
    <mergeCell ref="B5281:E5281"/>
    <mergeCell ref="B5282:E5282"/>
    <mergeCell ref="B5283:E5283"/>
    <mergeCell ref="B5291:E5291"/>
    <mergeCell ref="B5306:E5306"/>
    <mergeCell ref="B5312:E5312"/>
    <mergeCell ref="B5313:E5313"/>
    <mergeCell ref="B5314:E5314"/>
    <mergeCell ref="B5315:E5315"/>
    <mergeCell ref="B5316:E5316"/>
    <mergeCell ref="B5317:E5317"/>
    <mergeCell ref="B5325:E5325"/>
    <mergeCell ref="B5340:E5340"/>
    <mergeCell ref="B5346:E5346"/>
    <mergeCell ref="B5347:E5347"/>
    <mergeCell ref="B5348:E5348"/>
    <mergeCell ref="B5349:E5349"/>
    <mergeCell ref="B5350:E5350"/>
    <mergeCell ref="B5351:E5351"/>
    <mergeCell ref="B5359:E5359"/>
    <mergeCell ref="B5374:E5374"/>
    <mergeCell ref="B5380:E5380"/>
    <mergeCell ref="B5381:E5381"/>
    <mergeCell ref="B5382:E5382"/>
    <mergeCell ref="B5383:E5383"/>
    <mergeCell ref="B5384:E5384"/>
    <mergeCell ref="B5385:E5385"/>
    <mergeCell ref="B5393:E5393"/>
    <mergeCell ref="B5408:E5408"/>
    <mergeCell ref="B5414:E5414"/>
    <mergeCell ref="B5415:E5415"/>
    <mergeCell ref="B5416:E5416"/>
    <mergeCell ref="B5417:E5417"/>
    <mergeCell ref="B5418:E5418"/>
    <mergeCell ref="B5419:E5419"/>
    <mergeCell ref="B5427:E5427"/>
    <mergeCell ref="B5442:E5442"/>
    <mergeCell ref="B5448:E5448"/>
    <mergeCell ref="B5449:E5449"/>
    <mergeCell ref="B5549:E5549"/>
    <mergeCell ref="B5550:E5550"/>
    <mergeCell ref="B5551:E5551"/>
    <mergeCell ref="B5552:E5552"/>
    <mergeCell ref="B5553:E5553"/>
    <mergeCell ref="B5554:E5554"/>
    <mergeCell ref="B5562:E5562"/>
    <mergeCell ref="B5575:E5575"/>
    <mergeCell ref="B5580:E5580"/>
    <mergeCell ref="B5581:E5581"/>
    <mergeCell ref="B5582:E5582"/>
    <mergeCell ref="B5450:E5450"/>
    <mergeCell ref="B5451:E5451"/>
    <mergeCell ref="B5452:E5452"/>
    <mergeCell ref="B5453:E5453"/>
    <mergeCell ref="B5461:E5461"/>
    <mergeCell ref="B5476:E5476"/>
    <mergeCell ref="B5482:E5482"/>
    <mergeCell ref="B5483:E5483"/>
    <mergeCell ref="B5484:E5484"/>
    <mergeCell ref="B5485:E5485"/>
    <mergeCell ref="B5486:E5486"/>
    <mergeCell ref="B5487:E5487"/>
    <mergeCell ref="B5495:E5495"/>
    <mergeCell ref="B5510:E5510"/>
    <mergeCell ref="B5516:E5516"/>
    <mergeCell ref="B5517:E5517"/>
    <mergeCell ref="B5518:E5518"/>
    <mergeCell ref="B4957:B4958"/>
    <mergeCell ref="B4989:B4990"/>
    <mergeCell ref="B5021:B5022"/>
    <mergeCell ref="B5076:B5077"/>
    <mergeCell ref="B5125:B5126"/>
    <mergeCell ref="B5148:B5149"/>
    <mergeCell ref="B5646:E5646"/>
    <mergeCell ref="B5647:E5647"/>
    <mergeCell ref="A5649:G5649"/>
    <mergeCell ref="B5583:E5583"/>
    <mergeCell ref="B5584:E5584"/>
    <mergeCell ref="B5585:E5585"/>
    <mergeCell ref="B5593:E5593"/>
    <mergeCell ref="B5606:E5606"/>
    <mergeCell ref="B5611:E5611"/>
    <mergeCell ref="B5612:E5612"/>
    <mergeCell ref="B5613:E5613"/>
    <mergeCell ref="B5614:E5614"/>
    <mergeCell ref="B5615:E5615"/>
    <mergeCell ref="B5616:E5616"/>
    <mergeCell ref="B5624:E5624"/>
    <mergeCell ref="B5637:E5637"/>
    <mergeCell ref="B5642:E5642"/>
    <mergeCell ref="B5643:E5643"/>
    <mergeCell ref="B5644:E5644"/>
    <mergeCell ref="B5645:E5645"/>
    <mergeCell ref="B5519:E5519"/>
    <mergeCell ref="B5520:E5520"/>
    <mergeCell ref="B5521:E5521"/>
    <mergeCell ref="A5523:G5523"/>
    <mergeCell ref="B5531:E5531"/>
    <mergeCell ref="B5544:E5544"/>
  </mergeCells>
  <printOptions horizontalCentered="1"/>
  <pageMargins left="0.39370078740157483" right="0.39370078740157483" top="0.19685039370078741" bottom="0.19685039370078741" header="0.19685039370078741" footer="0.19685039370078741"/>
  <pageSetup paperSize="9" scale="88" fitToHeight="0" orientation="portrait" verticalDpi="1200" r:id="rId1"/>
  <rowBreaks count="233" manualBreakCount="233">
    <brk id="21" max="6" man="1"/>
    <brk id="37" max="6" man="1"/>
    <brk id="54" max="6" man="1"/>
    <brk id="72" max="6" man="1"/>
    <brk id="89" max="6" man="1"/>
    <brk id="120" max="6" man="1"/>
    <brk id="121" max="6" man="1"/>
    <brk id="150" max="6" man="1"/>
    <brk id="151" max="6" man="1"/>
    <brk id="181" max="6" man="1"/>
    <brk id="211" max="6" man="1"/>
    <brk id="241" max="6" man="1"/>
    <brk id="271" max="6" man="1"/>
    <brk id="301" max="6" man="1"/>
    <brk id="332" max="6" man="1"/>
    <brk id="363" max="6" man="1"/>
    <brk id="394" max="6" man="1"/>
    <brk id="419" max="6" man="1"/>
    <brk id="439" max="6" man="1"/>
    <brk id="440" max="6" man="1"/>
    <brk id="457" max="6" man="1"/>
    <brk id="479" max="6" man="1"/>
    <brk id="500" max="6" man="1"/>
    <brk id="501" max="6" man="1"/>
    <brk id="532" max="6" man="1"/>
    <brk id="562" max="6" man="1"/>
    <brk id="563" max="6" man="1"/>
    <brk id="593" max="6" man="1"/>
    <brk id="625" max="6" man="1"/>
    <brk id="656" max="6" man="1"/>
    <brk id="687" max="6" man="1"/>
    <brk id="718" max="6" man="1"/>
    <brk id="749" max="6" man="1"/>
    <brk id="781" max="6" man="1"/>
    <brk id="782" max="6" man="1"/>
    <brk id="814" max="6" man="1"/>
    <brk id="815" max="6" man="1"/>
    <brk id="847" max="6" man="1"/>
    <brk id="880" max="6" man="1"/>
    <brk id="913" max="6" man="1"/>
    <brk id="944" max="6" man="1"/>
    <brk id="976" max="6" man="1"/>
    <brk id="1008" max="6" man="1"/>
    <brk id="1044" max="6" man="1"/>
    <brk id="1081" max="6" man="1"/>
    <brk id="1116" max="6" man="1"/>
    <brk id="1117" max="6" man="1"/>
    <brk id="1153" max="6" man="1"/>
    <brk id="1174" max="6" man="1"/>
    <brk id="1195" max="6" man="1"/>
    <brk id="1225" max="6" man="1"/>
    <brk id="1248" max="6" man="1"/>
    <brk id="1271" max="6" man="1"/>
    <brk id="1304" max="6" man="1"/>
    <brk id="1305" max="6" man="1"/>
    <brk id="1338" max="6" man="1"/>
    <brk id="1339" max="6" man="1"/>
    <brk id="1373" max="6" man="1"/>
    <brk id="1374" max="6" man="1"/>
    <brk id="1407" max="6" man="1"/>
    <brk id="1408" max="6" man="1"/>
    <brk id="1441" max="6" man="1"/>
    <brk id="1476" max="6" man="1"/>
    <brk id="1509" max="6" man="1"/>
    <brk id="1510" max="6" man="1"/>
    <brk id="1543" max="6" man="1"/>
    <brk id="1571" max="6" man="1"/>
    <brk id="1598" max="6" man="1"/>
    <brk id="1625" max="6" man="1"/>
    <brk id="1652" max="6" man="1"/>
    <brk id="1676" max="6" man="1"/>
    <brk id="1677" max="6" man="1"/>
    <brk id="1702" max="6" man="1"/>
    <brk id="1727" max="6" man="1"/>
    <brk id="1752" max="6" man="1"/>
    <brk id="1776" max="6" man="1"/>
    <brk id="1800" max="6" man="1"/>
    <brk id="1822" max="6" man="1"/>
    <brk id="1848" max="6" man="1"/>
    <brk id="1869" max="6" man="1"/>
    <brk id="1885" max="6" man="1"/>
    <brk id="1912" max="6" man="1"/>
    <brk id="1939" max="6" man="1"/>
    <brk id="1966" max="6" man="1"/>
    <brk id="1993" max="6" man="1"/>
    <brk id="2020" max="6" man="1"/>
    <brk id="2045" max="6" man="1"/>
    <brk id="2070" max="6" man="1"/>
    <brk id="2095" max="6" man="1"/>
    <brk id="2120" max="6" man="1"/>
    <brk id="2145" max="6" man="1"/>
    <brk id="2170" max="6" man="1"/>
    <brk id="2195" max="6" man="1"/>
    <brk id="2221" max="6" man="1"/>
    <brk id="2247" max="6" man="1"/>
    <brk id="2273" max="6" man="1"/>
    <brk id="2299" max="6" man="1"/>
    <brk id="2323" max="6" man="1"/>
    <brk id="2351" max="6" man="1"/>
    <brk id="2375" max="6" man="1"/>
    <brk id="2400" max="6" man="1"/>
    <brk id="2425" max="6" man="1"/>
    <brk id="2450" max="6" man="1"/>
    <brk id="2476" max="6" man="1"/>
    <brk id="2493" max="6" man="1"/>
    <brk id="2515" max="6" man="1"/>
    <brk id="2539" max="6" man="1"/>
    <brk id="2562" max="6" man="1"/>
    <brk id="2591" max="6" man="1"/>
    <brk id="2621" max="6" man="1"/>
    <brk id="2651" max="6" man="1"/>
    <brk id="2675" max="6" man="1"/>
    <brk id="2696" max="6" man="1"/>
    <brk id="2716" max="6" man="1"/>
    <brk id="2740" max="6" man="1"/>
    <brk id="2761" max="6" man="1"/>
    <brk id="2791" max="6" man="1"/>
    <brk id="2819" max="6" man="1"/>
    <brk id="2846" max="6" man="1"/>
    <brk id="2863" max="6" man="1"/>
    <brk id="2879" max="6" man="1"/>
    <brk id="2895" max="6" man="1"/>
    <brk id="2911" max="6" man="1"/>
    <brk id="2927" max="6" man="1"/>
    <brk id="2957" max="6" man="1"/>
    <brk id="2986" max="6" man="1"/>
    <brk id="3015" max="6" man="1"/>
    <brk id="3044" max="6" man="1"/>
    <brk id="3074" max="6" man="1"/>
    <brk id="3102" max="6" man="1"/>
    <brk id="3131" max="6" man="1"/>
    <brk id="3160" max="6" man="1"/>
    <brk id="3189" max="6" man="1"/>
    <brk id="3190" max="6" man="1"/>
    <brk id="3218" max="6" man="1"/>
    <brk id="3219" max="6" man="1"/>
    <brk id="3248" max="6" man="1"/>
    <brk id="3276" max="6" man="1"/>
    <brk id="3277" max="6" man="1"/>
    <brk id="3306" max="6" man="1"/>
    <brk id="3335" max="6" man="1"/>
    <brk id="3363" max="6" man="1"/>
    <brk id="3364" max="6" man="1"/>
    <brk id="3393" max="6" man="1"/>
    <brk id="3422" max="6" man="1"/>
    <brk id="3450" max="6" man="1"/>
    <brk id="3451" max="6" man="1"/>
    <brk id="3479" max="6" man="1"/>
    <brk id="3509" max="6" man="1"/>
    <brk id="3536" max="6" man="1"/>
    <brk id="3563" max="6" man="1"/>
    <brk id="3590" max="6" man="1"/>
    <brk id="3616" max="6" man="1"/>
    <brk id="3648" max="6" man="1"/>
    <brk id="3679" max="6" man="1"/>
    <brk id="3711" max="6" man="1"/>
    <brk id="3741" max="6" man="1"/>
    <brk id="3776" max="6" man="1"/>
    <brk id="3811" max="6" man="1"/>
    <brk id="3845" max="6" man="1"/>
    <brk id="3879" max="6" man="1"/>
    <brk id="3913" max="6" man="1"/>
    <brk id="3947" max="6" man="1"/>
    <brk id="3981" max="6" man="1"/>
    <brk id="4015" max="6" man="1"/>
    <brk id="4049" max="6" man="1"/>
    <brk id="4083" max="6" man="1"/>
    <brk id="4117" max="6" man="1"/>
    <brk id="4151" max="6" man="1"/>
    <brk id="4185" max="6" man="1"/>
    <brk id="4219" max="6" man="1"/>
    <brk id="4253" max="6" man="1"/>
    <brk id="4287" max="6" man="1"/>
    <brk id="4321" max="6" man="1"/>
    <brk id="4355" max="6" man="1"/>
    <brk id="4389" max="6" man="1"/>
    <brk id="4423" max="6" man="1"/>
    <brk id="4461" max="6" man="1"/>
    <brk id="4498" max="6" man="1"/>
    <brk id="4511" max="6" man="1"/>
    <brk id="4536" max="6" man="1"/>
    <brk id="4572" max="6" man="1"/>
    <brk id="4609" max="6" man="1"/>
    <brk id="4646" max="6" man="1"/>
    <brk id="4679" max="6" man="1"/>
    <brk id="4711" max="6" man="1"/>
    <brk id="4738" max="6" man="1"/>
    <brk id="4766" max="6" man="1"/>
    <brk id="4795" max="6" man="1"/>
    <brk id="4824" max="6" man="1"/>
    <brk id="4847" max="6" man="1"/>
    <brk id="4872" max="6" man="1"/>
    <brk id="4898" max="6" man="1"/>
    <brk id="4925" max="6" man="1"/>
    <brk id="4953" max="6" man="1"/>
    <brk id="4985" max="6" man="1"/>
    <brk id="5018" max="6" man="1"/>
    <brk id="5049" max="6" man="1"/>
    <brk id="5073" max="6" man="1"/>
    <brk id="5096" max="6" man="1"/>
    <brk id="5121" max="6" man="1"/>
    <brk id="5144" max="6" man="1"/>
    <brk id="5164" max="6" man="1"/>
    <brk id="5169" max="6" man="1"/>
    <brk id="5190" max="6" man="1"/>
    <brk id="5214" max="6" man="1"/>
    <brk id="5249" max="6" man="1"/>
    <brk id="5283" max="6" man="1"/>
    <brk id="5317" max="6" man="1"/>
    <brk id="5351" max="6" man="1"/>
    <brk id="5386" max="6" man="1"/>
    <brk id="5420" max="6" man="1"/>
    <brk id="5454" max="6" man="1"/>
    <brk id="5488" max="6" man="1"/>
    <brk id="5522" max="6" man="1"/>
    <brk id="5555" max="6" man="1"/>
    <brk id="5586" max="6" man="1"/>
    <brk id="5617" max="6" man="1"/>
    <brk id="5648" max="6" man="1"/>
    <brk id="5671" max="6" man="1"/>
    <brk id="5692" max="6" man="1"/>
    <brk id="5713" max="6" man="1"/>
    <brk id="5734" max="6" man="1"/>
    <brk id="5752" max="6" man="1"/>
    <brk id="5770" max="6" man="1"/>
    <brk id="5789" max="6" man="1"/>
    <brk id="5808" max="6" man="1"/>
    <brk id="5829" max="6" man="1"/>
    <brk id="5850" max="6" man="1"/>
    <brk id="5871" max="6" man="1"/>
    <brk id="5891" max="6" man="1"/>
    <brk id="5907" max="6" man="1"/>
    <brk id="592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PCF</dc:creator>
  <cp:lastModifiedBy>Antonio Spina</cp:lastModifiedBy>
  <cp:lastPrinted>2025-03-21T18:26:18Z</cp:lastPrinted>
  <dcterms:created xsi:type="dcterms:W3CDTF">2012-07-24T19:16:20Z</dcterms:created>
  <dcterms:modified xsi:type="dcterms:W3CDTF">2025-04-10T16:56:42Z</dcterms:modified>
</cp:coreProperties>
</file>